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shiro\Desktop\"/>
    </mc:Choice>
  </mc:AlternateContent>
  <bookViews>
    <workbookView xWindow="-96" yWindow="-96" windowWidth="23232" windowHeight="13152" tabRatio="901" activeTab="2"/>
  </bookViews>
  <sheets>
    <sheet name="様式8　プロジェクトスケジュール（実用評価ステージ）" sheetId="6" r:id="rId1"/>
    <sheet name="様式9　技術開発経費積算書（共同体）" sheetId="5" r:id="rId2"/>
    <sheet name="様式10　技術開発経費積算内訳書（個別）" sheetId="7" r:id="rId3"/>
    <sheet name="様式2－1(別紙）0210-1 (2)" sheetId="4" state="hidden" r:id="rId4"/>
    <sheet name="様式2－1(別紙-概算請求）" sheetId="1" state="hidden" r:id="rId5"/>
    <sheet name="様式2－1(別紙-概算請求） (2)" sheetId="2" state="hidden" r:id="rId6"/>
  </sheets>
  <definedNames>
    <definedName name="_xlnm.Print_Area" localSheetId="2">'様式10　技術開発経費積算内訳書（個別）'!$A$1:$E$41</definedName>
    <definedName name="_xlnm.Print_Area" localSheetId="3">'様式2－1(別紙）0210-1 (2)'!$A$1:$H$38</definedName>
    <definedName name="_xlnm.Print_Area" localSheetId="4">'様式2－1(別紙-概算請求）'!$A$1:$H$39</definedName>
    <definedName name="_xlnm.Print_Area" localSheetId="5">'様式2－1(別紙-概算請求） (2)'!$A$1:$H$39</definedName>
    <definedName name="_xlnm.Print_Area" localSheetId="0">'様式8　プロジェクトスケジュール（実用評価ステージ）'!$A$1:$O$44</definedName>
    <definedName name="_xlnm.Print_Area" localSheetId="1">'様式9　技術開発経費積算書（共同体）'!$A$1:$F$22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2" i="7" l="1"/>
  <c r="B24" i="7"/>
  <c r="B17" i="7"/>
  <c r="B10" i="7"/>
  <c r="F14" i="5" l="1"/>
  <c r="F16" i="5" s="1"/>
  <c r="F17" i="5" s="1"/>
  <c r="E14" i="5"/>
  <c r="E16" i="5" s="1"/>
  <c r="E17" i="5" s="1"/>
  <c r="D14" i="5"/>
  <c r="D16" i="5" s="1"/>
  <c r="D17" i="5" s="1"/>
  <c r="C14" i="5"/>
  <c r="C16" i="5" s="1"/>
  <c r="C17" i="5" s="1"/>
  <c r="B34" i="7" l="1"/>
  <c r="B14" i="5"/>
  <c r="B17" i="5"/>
  <c r="B15" i="5"/>
  <c r="B13" i="5"/>
  <c r="B12" i="5"/>
  <c r="B11" i="5"/>
  <c r="B35" i="7" l="1"/>
  <c r="B36" i="7" s="1"/>
  <c r="F19" i="5"/>
  <c r="D19" i="5"/>
  <c r="B16" i="5" l="1"/>
  <c r="C19" i="5"/>
  <c r="E19" i="5"/>
  <c r="B19" i="5" l="1"/>
  <c r="K34" i="4"/>
  <c r="D33" i="4"/>
  <c r="B33" i="4"/>
  <c r="B35" i="4" s="1"/>
  <c r="K35" i="4" s="1"/>
  <c r="K31" i="4"/>
  <c r="C31" i="4"/>
  <c r="E31" i="4" s="1"/>
  <c r="G31" i="4" s="1"/>
  <c r="K30" i="4"/>
  <c r="K33" i="4" s="1"/>
  <c r="C30" i="4"/>
  <c r="E30" i="4" s="1"/>
  <c r="G30" i="4" s="1"/>
  <c r="K29" i="4"/>
  <c r="C29" i="4"/>
  <c r="E29" i="4" s="1"/>
  <c r="G29" i="4" s="1"/>
  <c r="K28" i="4"/>
  <c r="C28" i="4"/>
  <c r="E28" i="4" s="1"/>
  <c r="G28" i="4" s="1"/>
  <c r="B22" i="4"/>
  <c r="G21" i="4"/>
  <c r="G23" i="4" s="1"/>
  <c r="F21" i="4"/>
  <c r="F23" i="4" s="1"/>
  <c r="E21" i="4"/>
  <c r="E23" i="4" s="1"/>
  <c r="D21" i="4"/>
  <c r="D23" i="4" s="1"/>
  <c r="C21" i="4"/>
  <c r="C23" i="4" s="1"/>
  <c r="G20" i="4"/>
  <c r="F20" i="4"/>
  <c r="E20" i="4"/>
  <c r="D20" i="4"/>
  <c r="C20" i="4"/>
  <c r="B20" i="4" s="1"/>
  <c r="B19" i="4"/>
  <c r="B18" i="4"/>
  <c r="B17" i="4"/>
  <c r="B16" i="4"/>
  <c r="F14" i="4"/>
  <c r="C32" i="4" s="1"/>
  <c r="E32" i="4" s="1"/>
  <c r="G32" i="4" s="1"/>
  <c r="B21" i="4" l="1"/>
  <c r="B23" i="4" s="1"/>
  <c r="C33" i="4"/>
  <c r="C36" i="2"/>
  <c r="C33" i="2"/>
  <c r="B33" i="2"/>
  <c r="H32" i="2"/>
  <c r="H34" i="2" s="1"/>
  <c r="H37" i="2" s="1"/>
  <c r="G32" i="2"/>
  <c r="G34" i="2" s="1"/>
  <c r="G35" i="2" s="1"/>
  <c r="F32" i="2"/>
  <c r="F34" i="2" s="1"/>
  <c r="F35" i="2" s="1"/>
  <c r="E32" i="2"/>
  <c r="E34" i="2" s="1"/>
  <c r="E35" i="2" s="1"/>
  <c r="D32" i="2"/>
  <c r="D34" i="2" s="1"/>
  <c r="D35" i="2" s="1"/>
  <c r="C31" i="2"/>
  <c r="B31" i="2"/>
  <c r="C30" i="2"/>
  <c r="B30" i="2"/>
  <c r="C29" i="2"/>
  <c r="B29" i="2" s="1"/>
  <c r="K17" i="2"/>
  <c r="K15" i="2"/>
  <c r="D15" i="2"/>
  <c r="F14" i="2"/>
  <c r="F16" i="2" s="1"/>
  <c r="F20" i="2" s="1"/>
  <c r="E14" i="2"/>
  <c r="E16" i="2" s="1"/>
  <c r="E20" i="2" s="1"/>
  <c r="B14" i="2"/>
  <c r="B16" i="2" s="1"/>
  <c r="B20" i="2" s="1"/>
  <c r="K13" i="2"/>
  <c r="D13" i="2"/>
  <c r="H13" i="2" s="1"/>
  <c r="K12" i="2"/>
  <c r="D12" i="2"/>
  <c r="H12" i="2" s="1"/>
  <c r="K11" i="2"/>
  <c r="D11" i="2"/>
  <c r="G11" i="2" s="1"/>
  <c r="C35" i="1"/>
  <c r="C33" i="1"/>
  <c r="C31" i="1"/>
  <c r="C30" i="1"/>
  <c r="C29" i="1"/>
  <c r="C32" i="1" l="1"/>
  <c r="C34" i="1" s="1"/>
  <c r="K14" i="2"/>
  <c r="E33" i="4"/>
  <c r="C34" i="4"/>
  <c r="F37" i="2"/>
  <c r="G37" i="2"/>
  <c r="K16" i="2"/>
  <c r="B32" i="2"/>
  <c r="C32" i="2"/>
  <c r="C34" i="2" s="1"/>
  <c r="C37" i="2" s="1"/>
  <c r="K20" i="2"/>
  <c r="B34" i="2"/>
  <c r="B36" i="2" s="1"/>
  <c r="D37" i="2"/>
  <c r="E38" i="2"/>
  <c r="G12" i="2"/>
  <c r="G13" i="2"/>
  <c r="D14" i="2"/>
  <c r="D16" i="2" s="1"/>
  <c r="H11" i="2"/>
  <c r="E37" i="2"/>
  <c r="B29" i="1"/>
  <c r="B33" i="1"/>
  <c r="B31" i="1"/>
  <c r="B30" i="1"/>
  <c r="D34" i="4" l="1"/>
  <c r="D35" i="4" s="1"/>
  <c r="G33" i="4"/>
  <c r="C35" i="4"/>
  <c r="I37" i="4" s="1"/>
  <c r="D17" i="2"/>
  <c r="D18" i="2" s="1"/>
  <c r="B37" i="2"/>
  <c r="F14" i="1"/>
  <c r="F16" i="1" s="1"/>
  <c r="F20" i="1" s="1"/>
  <c r="E34" i="4" l="1"/>
  <c r="D20" i="2"/>
  <c r="E14" i="1"/>
  <c r="E16" i="1" s="1"/>
  <c r="E20" i="1" s="1"/>
  <c r="H32" i="1"/>
  <c r="H34" i="1" s="1"/>
  <c r="H37" i="1" s="1"/>
  <c r="G32" i="1"/>
  <c r="G34" i="1" s="1"/>
  <c r="G37" i="1" s="1"/>
  <c r="F32" i="1"/>
  <c r="F34" i="1" s="1"/>
  <c r="F37" i="1" s="1"/>
  <c r="G34" i="4" l="1"/>
  <c r="E35" i="4"/>
  <c r="G35" i="4" s="1"/>
  <c r="G20" i="2"/>
  <c r="H20" i="2"/>
  <c r="E32" i="1"/>
  <c r="E34" i="1" s="1"/>
  <c r="E38" i="1" s="1"/>
  <c r="D32" i="1"/>
  <c r="K17" i="1"/>
  <c r="K15" i="1"/>
  <c r="D15" i="1"/>
  <c r="B14" i="1"/>
  <c r="B16" i="1" s="1"/>
  <c r="B20" i="1" s="1"/>
  <c r="K13" i="1"/>
  <c r="D13" i="1"/>
  <c r="G13" i="1" s="1"/>
  <c r="K12" i="1"/>
  <c r="D12" i="1"/>
  <c r="K11" i="1"/>
  <c r="D11" i="1"/>
  <c r="G11" i="1" s="1"/>
  <c r="G12" i="1" l="1"/>
  <c r="H12" i="1"/>
  <c r="D34" i="1"/>
  <c r="B32" i="1"/>
  <c r="K14" i="1"/>
  <c r="K16" i="1" s="1"/>
  <c r="D14" i="1"/>
  <c r="D16" i="1" s="1"/>
  <c r="H11" i="1"/>
  <c r="H13" i="1"/>
  <c r="K20" i="1"/>
  <c r="E37" i="1"/>
  <c r="D37" i="1" l="1"/>
  <c r="C37" i="1" s="1"/>
  <c r="B34" i="1"/>
  <c r="D17" i="1"/>
  <c r="D18" i="1" s="1"/>
  <c r="B36" i="1" l="1"/>
  <c r="B37" i="1" s="1"/>
  <c r="D20" i="1"/>
  <c r="H20" i="1" l="1"/>
  <c r="G20" i="1"/>
</calcChain>
</file>

<file path=xl/sharedStrings.xml><?xml version="1.0" encoding="utf-8"?>
<sst xmlns="http://schemas.openxmlformats.org/spreadsheetml/2006/main" count="228" uniqueCount="140">
  <si>
    <t>様式2－1（別紙）-概算請求</t>
    <rPh sb="0" eb="2">
      <t>ヨウシキ</t>
    </rPh>
    <rPh sb="6" eb="8">
      <t>ベッシ</t>
    </rPh>
    <rPh sb="10" eb="12">
      <t>ガイサン</t>
    </rPh>
    <rPh sb="12" eb="14">
      <t>セイキュウ</t>
    </rPh>
    <phoneticPr fontId="3"/>
  </si>
  <si>
    <t>平成25年●月●日</t>
    <rPh sb="0" eb="2">
      <t>ヘイセイ</t>
    </rPh>
    <rPh sb="4" eb="5">
      <t>ネン</t>
    </rPh>
    <rPh sb="6" eb="7">
      <t>ガツ</t>
    </rPh>
    <rPh sb="8" eb="9">
      <t>ニチ</t>
    </rPh>
    <phoneticPr fontId="3"/>
  </si>
  <si>
    <t>オキナワものづくりネットワーク構築事業</t>
    <phoneticPr fontId="3"/>
  </si>
  <si>
    <t>委託業務経費使用明細書（総括表）</t>
    <rPh sb="0" eb="2">
      <t>イタク</t>
    </rPh>
    <rPh sb="2" eb="4">
      <t>ギョウム</t>
    </rPh>
    <rPh sb="4" eb="6">
      <t>ケイヒ</t>
    </rPh>
    <rPh sb="6" eb="8">
      <t>シヨウ</t>
    </rPh>
    <rPh sb="8" eb="11">
      <t>メイサイショ</t>
    </rPh>
    <rPh sb="12" eb="14">
      <t>ソウカツ</t>
    </rPh>
    <rPh sb="14" eb="15">
      <t>ヒョウ</t>
    </rPh>
    <phoneticPr fontId="3"/>
  </si>
  <si>
    <t>１．委託費総括</t>
    <rPh sb="2" eb="4">
      <t>イタク</t>
    </rPh>
    <rPh sb="4" eb="5">
      <t>ヒ</t>
    </rPh>
    <rPh sb="5" eb="7">
      <t>ソウカツ</t>
    </rPh>
    <phoneticPr fontId="3"/>
  </si>
  <si>
    <t>単位：円</t>
    <rPh sb="0" eb="2">
      <t>タンイ</t>
    </rPh>
    <rPh sb="3" eb="4">
      <t>エン</t>
    </rPh>
    <phoneticPr fontId="3"/>
  </si>
  <si>
    <t>TLO使用欄</t>
    <rPh sb="3" eb="5">
      <t>シヨウ</t>
    </rPh>
    <rPh sb="5" eb="6">
      <t>ラン</t>
    </rPh>
    <phoneticPr fontId="3"/>
  </si>
  <si>
    <t>項目</t>
    <rPh sb="0" eb="2">
      <t>コウモク</t>
    </rPh>
    <phoneticPr fontId="3"/>
  </si>
  <si>
    <t>技術開発支出総額</t>
    <rPh sb="0" eb="2">
      <t>ギジュツ</t>
    </rPh>
    <rPh sb="2" eb="4">
      <t>カイハツ</t>
    </rPh>
    <rPh sb="4" eb="6">
      <t>シシュツ</t>
    </rPh>
    <rPh sb="6" eb="8">
      <t>ソウガク</t>
    </rPh>
    <phoneticPr fontId="3"/>
  </si>
  <si>
    <t>受領済金額</t>
    <phoneticPr fontId="3"/>
  </si>
  <si>
    <t>今回請求額</t>
    <rPh sb="0" eb="2">
      <t>コンカイ</t>
    </rPh>
    <rPh sb="2" eb="4">
      <t>セイキュウ</t>
    </rPh>
    <rPh sb="4" eb="5">
      <t>ガク</t>
    </rPh>
    <phoneticPr fontId="3"/>
  </si>
  <si>
    <t>執行率
(％)</t>
    <rPh sb="0" eb="2">
      <t>シッコウ</t>
    </rPh>
    <rPh sb="2" eb="3">
      <t>リツ</t>
    </rPh>
    <phoneticPr fontId="3"/>
  </si>
  <si>
    <t>残額</t>
    <rPh sb="0" eb="2">
      <t>ザンガク</t>
    </rPh>
    <phoneticPr fontId="3"/>
  </si>
  <si>
    <t>概算請求上限額
(委託契約額＊60%)</t>
    <rPh sb="9" eb="11">
      <t>イタク</t>
    </rPh>
    <rPh sb="11" eb="13">
      <t>ケイヤク</t>
    </rPh>
    <rPh sb="13" eb="14">
      <t>ガク</t>
    </rPh>
    <phoneticPr fontId="3"/>
  </si>
  <si>
    <t>Ⅰ．技術開発用機械装置費等</t>
  </si>
  <si>
    <t>Ⅱ．労務費</t>
  </si>
  <si>
    <t>Ⅲ．原材料等その他の経費</t>
  </si>
  <si>
    <t>直接経費（Ⅰ～Ⅲ計）</t>
    <phoneticPr fontId="3"/>
  </si>
  <si>
    <t>Ⅳ．間接経費又は一般管理費</t>
  </si>
  <si>
    <t>小計(a)</t>
    <rPh sb="0" eb="2">
      <t>ショウケイ</t>
    </rPh>
    <phoneticPr fontId="3"/>
  </si>
  <si>
    <t>Ⅴ．消費税及び地方消費税
　　　　　　　　　 　　（a×5%）</t>
    <phoneticPr fontId="3"/>
  </si>
  <si>
    <t>合計（Ⅰ～Ⅴ計）</t>
    <phoneticPr fontId="3"/>
  </si>
  <si>
    <t>２．委託費明細</t>
    <rPh sb="2" eb="4">
      <t>イタク</t>
    </rPh>
    <rPh sb="4" eb="5">
      <t>ヒ</t>
    </rPh>
    <rPh sb="5" eb="7">
      <t>メイサイ</t>
    </rPh>
    <phoneticPr fontId="3"/>
  </si>
  <si>
    <t>中核企業</t>
    <rPh sb="0" eb="2">
      <t>チュウカク</t>
    </rPh>
    <rPh sb="2" eb="4">
      <t>キギョウ</t>
    </rPh>
    <phoneticPr fontId="3"/>
  </si>
  <si>
    <t>再委託費</t>
    <rPh sb="0" eb="4">
      <t>サイイタクヒ</t>
    </rPh>
    <phoneticPr fontId="3"/>
  </si>
  <si>
    <t>Ⅴ．消費税及び地方消費税</t>
    <phoneticPr fontId="3"/>
  </si>
  <si>
    <r>
      <t>再委託費合計
（</t>
    </r>
    <r>
      <rPr>
        <sz val="8.5"/>
        <color rgb="FF000000"/>
        <rFont val="ＭＳ Ｐ明朝"/>
        <family val="1"/>
        <charset val="128"/>
      </rPr>
      <t>Ⅴ．</t>
    </r>
    <r>
      <rPr>
        <sz val="9"/>
        <color rgb="FF000000"/>
        <rFont val="ＭＳ Ｐ明朝"/>
        <family val="1"/>
        <charset val="128"/>
      </rPr>
      <t>消費税及を除く）</t>
    </r>
    <rPh sb="0" eb="3">
      <t>サイイタク</t>
    </rPh>
    <rPh sb="3" eb="4">
      <t>ヒ</t>
    </rPh>
    <rPh sb="4" eb="6">
      <t>ゴウケイ</t>
    </rPh>
    <rPh sb="15" eb="16">
      <t>ノゾ</t>
    </rPh>
    <phoneticPr fontId="3"/>
  </si>
  <si>
    <r>
      <t>委託契約額</t>
    </r>
    <r>
      <rPr>
        <sz val="9"/>
        <color rgb="FFFF0000"/>
        <rFont val="ＭＳ Ｐ明朝"/>
        <family val="1"/>
        <charset val="128"/>
      </rPr>
      <t xml:space="preserve"> </t>
    </r>
    <rPh sb="0" eb="2">
      <t>イタク</t>
    </rPh>
    <rPh sb="2" eb="4">
      <t>ケイヤク</t>
    </rPh>
    <rPh sb="4" eb="5">
      <t>ガク</t>
    </rPh>
    <phoneticPr fontId="3"/>
  </si>
  <si>
    <t>技術開発テーマ名：島嶼型発電用高効率蒸気タービンの開発</t>
    <rPh sb="0" eb="2">
      <t>ギジュツ</t>
    </rPh>
    <rPh sb="2" eb="4">
      <t>カイハツ</t>
    </rPh>
    <rPh sb="7" eb="8">
      <t>メイ</t>
    </rPh>
    <rPh sb="9" eb="11">
      <t>トウショ</t>
    </rPh>
    <rPh sb="11" eb="12">
      <t>ガタ</t>
    </rPh>
    <rPh sb="12" eb="15">
      <t>ハツデンヨウ</t>
    </rPh>
    <rPh sb="15" eb="18">
      <t>コウコウリツ</t>
    </rPh>
    <rPh sb="18" eb="20">
      <t>ジョウキ</t>
    </rPh>
    <rPh sb="25" eb="27">
      <t>カイハツ</t>
    </rPh>
    <phoneticPr fontId="3"/>
  </si>
  <si>
    <t>中核企業名：一般社団法人ものづくりネットワーク沖縄</t>
    <rPh sb="0" eb="2">
      <t>チュウカク</t>
    </rPh>
    <rPh sb="2" eb="4">
      <t>キギョウ</t>
    </rPh>
    <rPh sb="4" eb="5">
      <t>メイ</t>
    </rPh>
    <phoneticPr fontId="3"/>
  </si>
  <si>
    <t>ものづくりネットワーク沖縄</t>
    <rPh sb="11" eb="13">
      <t>オキナワ</t>
    </rPh>
    <phoneticPr fontId="3"/>
  </si>
  <si>
    <t>トマス技術研究所</t>
    <rPh sb="3" eb="5">
      <t>ギジュツ</t>
    </rPh>
    <rPh sb="5" eb="8">
      <t>ケンキュウショ</t>
    </rPh>
    <phoneticPr fontId="3"/>
  </si>
  <si>
    <t>沖縄高等専門学校</t>
    <rPh sb="0" eb="2">
      <t>オキナワ</t>
    </rPh>
    <rPh sb="2" eb="4">
      <t>コウトウ</t>
    </rPh>
    <rPh sb="4" eb="6">
      <t>センモン</t>
    </rPh>
    <rPh sb="6" eb="8">
      <t>ガッコウ</t>
    </rPh>
    <phoneticPr fontId="3"/>
  </si>
  <si>
    <t>琉球大学工学部</t>
    <rPh sb="0" eb="2">
      <t>リュウキュウ</t>
    </rPh>
    <rPh sb="2" eb="4">
      <t>ダイガク</t>
    </rPh>
    <rPh sb="4" eb="7">
      <t>コウガクブ</t>
    </rPh>
    <phoneticPr fontId="3"/>
  </si>
  <si>
    <t>沖縄工業技術センター</t>
    <rPh sb="0" eb="2">
      <t>オキナワ</t>
    </rPh>
    <rPh sb="2" eb="4">
      <t>コウギョウ</t>
    </rPh>
    <rPh sb="4" eb="6">
      <t>ギジュツ</t>
    </rPh>
    <phoneticPr fontId="3"/>
  </si>
  <si>
    <t xml:space="preserve">  今回は差異の調整はせず精算払い時に差異が発生した場合に調整するものとする</t>
    <rPh sb="2" eb="4">
      <t>コンカイ</t>
    </rPh>
    <rPh sb="5" eb="7">
      <t>サイ</t>
    </rPh>
    <rPh sb="8" eb="10">
      <t>チョウセイ</t>
    </rPh>
    <rPh sb="13" eb="15">
      <t>セイサン</t>
    </rPh>
    <rPh sb="15" eb="16">
      <t>バラ</t>
    </rPh>
    <rPh sb="17" eb="18">
      <t>トキ</t>
    </rPh>
    <rPh sb="19" eb="21">
      <t>サイ</t>
    </rPh>
    <rPh sb="22" eb="24">
      <t>ハッセイ</t>
    </rPh>
    <rPh sb="26" eb="28">
      <t>バアイ</t>
    </rPh>
    <rPh sb="29" eb="31">
      <t>チョウセイ</t>
    </rPh>
    <phoneticPr fontId="3"/>
  </si>
  <si>
    <t>*1消費税差異は、網掛け部分の差額</t>
    <rPh sb="2" eb="5">
      <t>ショウヒゼイ</t>
    </rPh>
    <rPh sb="5" eb="7">
      <t>サイ</t>
    </rPh>
    <rPh sb="9" eb="11">
      <t>アミカ</t>
    </rPh>
    <rPh sb="12" eb="14">
      <t>ブブン</t>
    </rPh>
    <rPh sb="15" eb="17">
      <t>サガク</t>
    </rPh>
    <phoneticPr fontId="3"/>
  </si>
  <si>
    <t>*委託契約額の金額は実施計画書より転記</t>
    <rPh sb="1" eb="3">
      <t>イタク</t>
    </rPh>
    <rPh sb="3" eb="5">
      <t>ケイヤク</t>
    </rPh>
    <rPh sb="5" eb="6">
      <t>ガク</t>
    </rPh>
    <rPh sb="7" eb="9">
      <t>キンガク</t>
    </rPh>
    <rPh sb="10" eb="12">
      <t>ジッシ</t>
    </rPh>
    <rPh sb="12" eb="15">
      <t>ケイカクショ</t>
    </rPh>
    <rPh sb="17" eb="19">
      <t>テンキ</t>
    </rPh>
    <phoneticPr fontId="3"/>
  </si>
  <si>
    <t>*差異の500円は、沖縄工業高等専門学校の消費税の差異であり、2．委託費明細は実施計画書から転記しており千円未満切上げとなるため差異が発生</t>
    <rPh sb="1" eb="3">
      <t>サイ</t>
    </rPh>
    <rPh sb="7" eb="8">
      <t>エン</t>
    </rPh>
    <rPh sb="10" eb="12">
      <t>オキナワ</t>
    </rPh>
    <rPh sb="12" eb="14">
      <t>コウギョウ</t>
    </rPh>
    <rPh sb="14" eb="16">
      <t>コウトウ</t>
    </rPh>
    <rPh sb="16" eb="18">
      <t>センモン</t>
    </rPh>
    <rPh sb="18" eb="20">
      <t>ガッコウ</t>
    </rPh>
    <rPh sb="21" eb="24">
      <t>ショウヒゼイ</t>
    </rPh>
    <rPh sb="25" eb="27">
      <t>サイ</t>
    </rPh>
    <rPh sb="33" eb="35">
      <t>イタク</t>
    </rPh>
    <rPh sb="35" eb="36">
      <t>ヒ</t>
    </rPh>
    <rPh sb="36" eb="38">
      <t>メイサイ</t>
    </rPh>
    <rPh sb="39" eb="41">
      <t>ジッシ</t>
    </rPh>
    <rPh sb="41" eb="44">
      <t>ケイカクショ</t>
    </rPh>
    <rPh sb="46" eb="48">
      <t>テンキ</t>
    </rPh>
    <rPh sb="52" eb="54">
      <t>センエン</t>
    </rPh>
    <rPh sb="54" eb="56">
      <t>ミマン</t>
    </rPh>
    <rPh sb="56" eb="58">
      <t>キリア</t>
    </rPh>
    <rPh sb="64" eb="66">
      <t>サイ</t>
    </rPh>
    <rPh sb="67" eb="69">
      <t>ハッセイ</t>
    </rPh>
    <phoneticPr fontId="3"/>
  </si>
  <si>
    <t>*１
消費税差異</t>
    <rPh sb="3" eb="5">
      <t>ショウヒ</t>
    </rPh>
    <rPh sb="5" eb="6">
      <t>ゼイ</t>
    </rPh>
    <rPh sb="6" eb="8">
      <t>サイ</t>
    </rPh>
    <phoneticPr fontId="3"/>
  </si>
  <si>
    <t>*琉球大学および沖縄高等専門学校については契約に則り前払金のため、労務費および原材料等その他の経費については実施計画書より転記しており見積の額となる</t>
    <rPh sb="1" eb="3">
      <t>リュウキュウ</t>
    </rPh>
    <rPh sb="3" eb="5">
      <t>ダイガク</t>
    </rPh>
    <rPh sb="8" eb="10">
      <t>オキナワ</t>
    </rPh>
    <rPh sb="10" eb="12">
      <t>コウトウ</t>
    </rPh>
    <rPh sb="12" eb="14">
      <t>センモン</t>
    </rPh>
    <rPh sb="14" eb="16">
      <t>ガッコウ</t>
    </rPh>
    <rPh sb="21" eb="23">
      <t>ケイヤク</t>
    </rPh>
    <rPh sb="24" eb="25">
      <t>ノット</t>
    </rPh>
    <rPh sb="26" eb="29">
      <t>マエバライキン</t>
    </rPh>
    <rPh sb="33" eb="36">
      <t>ロウムヒ</t>
    </rPh>
    <rPh sb="39" eb="42">
      <t>ゲンザイリョウ</t>
    </rPh>
    <rPh sb="42" eb="43">
      <t>トウ</t>
    </rPh>
    <rPh sb="45" eb="46">
      <t>タ</t>
    </rPh>
    <rPh sb="47" eb="49">
      <t>ケイヒ</t>
    </rPh>
    <rPh sb="54" eb="56">
      <t>ジッシ</t>
    </rPh>
    <rPh sb="56" eb="59">
      <t>ケイカクショ</t>
    </rPh>
    <rPh sb="61" eb="63">
      <t>テンキ</t>
    </rPh>
    <rPh sb="67" eb="69">
      <t>ミツモリ</t>
    </rPh>
    <rPh sb="70" eb="71">
      <t>ガク</t>
    </rPh>
    <phoneticPr fontId="3"/>
  </si>
  <si>
    <r>
      <t>消費税中核負担</t>
    </r>
    <r>
      <rPr>
        <strike/>
        <sz val="9"/>
        <color rgb="FFFF0000"/>
        <rFont val="ＭＳ Ｐ明朝"/>
        <family val="1"/>
        <charset val="128"/>
      </rPr>
      <t>調整</t>
    </r>
    <r>
      <rPr>
        <sz val="9"/>
        <color rgb="FF000000"/>
        <rFont val="ＭＳ Ｐ明朝"/>
        <family val="1"/>
        <charset val="128"/>
      </rPr>
      <t>額</t>
    </r>
    <rPh sb="0" eb="2">
      <t>ショウヒ</t>
    </rPh>
    <rPh sb="2" eb="3">
      <t>ゼイ</t>
    </rPh>
    <rPh sb="3" eb="5">
      <t>チュウカク</t>
    </rPh>
    <rPh sb="5" eb="7">
      <t>フタン</t>
    </rPh>
    <rPh sb="7" eb="9">
      <t>チョウセイ</t>
    </rPh>
    <rPh sb="9" eb="10">
      <t>ガク</t>
    </rPh>
    <phoneticPr fontId="3"/>
  </si>
  <si>
    <t>技術開発支出総額
事業対象</t>
    <rPh sb="0" eb="2">
      <t>ギジュツ</t>
    </rPh>
    <rPh sb="2" eb="4">
      <t>カイハツ</t>
    </rPh>
    <rPh sb="4" eb="6">
      <t>シシュツ</t>
    </rPh>
    <rPh sb="6" eb="8">
      <t>ソウガク</t>
    </rPh>
    <rPh sb="9" eb="11">
      <t>ジギョウ</t>
    </rPh>
    <rPh sb="11" eb="13">
      <t>タイショウ</t>
    </rPh>
    <phoneticPr fontId="3"/>
  </si>
  <si>
    <t>Ⅴ．消費税及び地方消費税
　　　　　　　　　 　　（a×5%）</t>
    <phoneticPr fontId="3"/>
  </si>
  <si>
    <r>
      <t>技術開発支出</t>
    </r>
    <r>
      <rPr>
        <sz val="9"/>
        <color rgb="FFFF0000"/>
        <rFont val="ＭＳ Ｐ明朝"/>
        <family val="1"/>
        <charset val="128"/>
      </rPr>
      <t>内訳</t>
    </r>
    <rPh sb="0" eb="2">
      <t>ギジュツ</t>
    </rPh>
    <rPh sb="2" eb="4">
      <t>カイハツ</t>
    </rPh>
    <rPh sb="4" eb="6">
      <t>シシュツ</t>
    </rPh>
    <rPh sb="6" eb="8">
      <t>ウチワケ</t>
    </rPh>
    <phoneticPr fontId="3"/>
  </si>
  <si>
    <t>技術開発支出総額
項目別合計</t>
    <rPh sb="9" eb="11">
      <t>コウモク</t>
    </rPh>
    <rPh sb="11" eb="12">
      <t>ベツ</t>
    </rPh>
    <rPh sb="12" eb="14">
      <t>ゴウケイ</t>
    </rPh>
    <phoneticPr fontId="3"/>
  </si>
  <si>
    <t>Ⅴ．消費税及び地方消費税
　　　　　　　　　　　　　　（a×5%）</t>
    <phoneticPr fontId="3"/>
  </si>
  <si>
    <t>様式2－1（別紙）</t>
    <rPh sb="0" eb="2">
      <t>ヨウシキ</t>
    </rPh>
    <rPh sb="6" eb="8">
      <t>ベッシ</t>
    </rPh>
    <phoneticPr fontId="3"/>
  </si>
  <si>
    <t>平成26年●月●日</t>
    <rPh sb="0" eb="2">
      <t>ヘイセイ</t>
    </rPh>
    <rPh sb="4" eb="5">
      <t>ネン</t>
    </rPh>
    <rPh sb="6" eb="7">
      <t>ガツ</t>
    </rPh>
    <rPh sb="8" eb="9">
      <t>ニチ</t>
    </rPh>
    <phoneticPr fontId="3"/>
  </si>
  <si>
    <t>*委託契約額は技術開発経費積算書より転記</t>
    <rPh sb="1" eb="3">
      <t>イタク</t>
    </rPh>
    <rPh sb="3" eb="5">
      <t>ケイヤク</t>
    </rPh>
    <rPh sb="5" eb="6">
      <t>ガク</t>
    </rPh>
    <rPh sb="7" eb="9">
      <t>ギジュツ</t>
    </rPh>
    <rPh sb="9" eb="11">
      <t>カイハツ</t>
    </rPh>
    <rPh sb="11" eb="13">
      <t>ケイヒ</t>
    </rPh>
    <rPh sb="13" eb="15">
      <t>セキサン</t>
    </rPh>
    <rPh sb="15" eb="16">
      <t>ショ</t>
    </rPh>
    <rPh sb="18" eb="20">
      <t>テンキ</t>
    </rPh>
    <phoneticPr fontId="3"/>
  </si>
  <si>
    <t>総支出額</t>
    <rPh sb="1" eb="3">
      <t>シシュツ</t>
    </rPh>
    <phoneticPr fontId="3"/>
  </si>
  <si>
    <t>総支出額</t>
    <rPh sb="0" eb="1">
      <t>ソウ</t>
    </rPh>
    <rPh sb="1" eb="3">
      <t>シシュツ</t>
    </rPh>
    <rPh sb="3" eb="4">
      <t>ガク</t>
    </rPh>
    <phoneticPr fontId="3"/>
  </si>
  <si>
    <t>中核企業（A）</t>
    <rPh sb="0" eb="2">
      <t>チュウカク</t>
    </rPh>
    <rPh sb="2" eb="4">
      <t>キギョウ</t>
    </rPh>
    <phoneticPr fontId="3"/>
  </si>
  <si>
    <t>再委託費（B）</t>
    <rPh sb="0" eb="4">
      <t>サイイタクヒ</t>
    </rPh>
    <phoneticPr fontId="3"/>
  </si>
  <si>
    <t>A+B</t>
    <phoneticPr fontId="3"/>
  </si>
  <si>
    <t>Ⅴ．再委託費</t>
    <rPh sb="2" eb="5">
      <t>サイイタク</t>
    </rPh>
    <rPh sb="5" eb="6">
      <t>ヒ</t>
    </rPh>
    <phoneticPr fontId="3"/>
  </si>
  <si>
    <t>小計（Ⅰ+Ⅱ+Ⅲ+Ⅳ）</t>
    <rPh sb="0" eb="2">
      <t>ショウケイ</t>
    </rPh>
    <phoneticPr fontId="3"/>
  </si>
  <si>
    <t>合計（Ⅰ+Ⅱ+Ⅲ+Ⅳ+Ⅴ）</t>
    <phoneticPr fontId="3"/>
  </si>
  <si>
    <t>円(税抜）</t>
    <rPh sb="0" eb="1">
      <t>エン</t>
    </rPh>
    <rPh sb="2" eb="4">
      <t>ゼイヌキ</t>
    </rPh>
    <phoneticPr fontId="3"/>
  </si>
  <si>
    <t>合計（小計+Ⅵ）</t>
    <rPh sb="3" eb="5">
      <t>ショウケイ</t>
    </rPh>
    <phoneticPr fontId="3"/>
  </si>
  <si>
    <t>Ⅵ．消費税及び地方消費税
　　　　　　　　（a×5%）</t>
    <phoneticPr fontId="3"/>
  </si>
  <si>
    <t>小計（a）</t>
    <rPh sb="0" eb="2">
      <t>ショウケイ</t>
    </rPh>
    <phoneticPr fontId="3"/>
  </si>
  <si>
    <t>TLO支出額</t>
    <rPh sb="3" eb="5">
      <t>シシュツ</t>
    </rPh>
    <rPh sb="5" eb="6">
      <t>ガク</t>
    </rPh>
    <phoneticPr fontId="3"/>
  </si>
  <si>
    <t>共同体負担額/
消費税差異</t>
    <rPh sb="0" eb="3">
      <t>キョウドウタイ</t>
    </rPh>
    <rPh sb="3" eb="5">
      <t>フタン</t>
    </rPh>
    <rPh sb="5" eb="6">
      <t>ガク</t>
    </rPh>
    <rPh sb="8" eb="11">
      <t>ショウヒゼイ</t>
    </rPh>
    <rPh sb="11" eb="13">
      <t>サイ</t>
    </rPh>
    <phoneticPr fontId="3"/>
  </si>
  <si>
    <t>技術開発テーマ名：　島嶼型発電用高効率蒸気タービンの開発</t>
    <rPh sb="0" eb="2">
      <t>ギジュツ</t>
    </rPh>
    <rPh sb="2" eb="4">
      <t>カイハツ</t>
    </rPh>
    <rPh sb="7" eb="8">
      <t>メイ</t>
    </rPh>
    <rPh sb="10" eb="12">
      <t>トウショ</t>
    </rPh>
    <rPh sb="12" eb="13">
      <t>ガタ</t>
    </rPh>
    <rPh sb="13" eb="16">
      <t>ハツデンヨウ</t>
    </rPh>
    <rPh sb="16" eb="19">
      <t>コウコウリツ</t>
    </rPh>
    <rPh sb="19" eb="21">
      <t>ジョウキ</t>
    </rPh>
    <rPh sb="26" eb="28">
      <t>カイハツ</t>
    </rPh>
    <phoneticPr fontId="3"/>
  </si>
  <si>
    <t>中核企業名：　一般社団法人ものづくりネットワーク沖縄</t>
    <rPh sb="0" eb="2">
      <t>チュウカク</t>
    </rPh>
    <rPh sb="2" eb="4">
      <t>キギョウ</t>
    </rPh>
    <rPh sb="4" eb="5">
      <t>メイ</t>
    </rPh>
    <phoneticPr fontId="3"/>
  </si>
  <si>
    <t>１．委託費明細（様式2－1より転記）</t>
    <rPh sb="2" eb="4">
      <t>イタク</t>
    </rPh>
    <rPh sb="4" eb="5">
      <t>ヒ</t>
    </rPh>
    <rPh sb="5" eb="7">
      <t>メイサイ</t>
    </rPh>
    <rPh sb="8" eb="10">
      <t>ヨウシキ</t>
    </rPh>
    <rPh sb="15" eb="17">
      <t>テンキ</t>
    </rPh>
    <phoneticPr fontId="3"/>
  </si>
  <si>
    <t>２．委託費総括</t>
    <rPh sb="2" eb="4">
      <t>イタク</t>
    </rPh>
    <rPh sb="4" eb="5">
      <t>ヒ</t>
    </rPh>
    <rPh sb="5" eb="7">
      <t>ソウカツ</t>
    </rPh>
    <phoneticPr fontId="3"/>
  </si>
  <si>
    <t>*消費税差異は１．委託費明細（様式2－1より転記）と２．委託費総括との差異である（網掛け部分）</t>
    <rPh sb="1" eb="4">
      <t>ショウヒゼイ</t>
    </rPh>
    <rPh sb="4" eb="6">
      <t>サイ</t>
    </rPh>
    <rPh sb="35" eb="37">
      <t>サイ</t>
    </rPh>
    <rPh sb="41" eb="43">
      <t>アミカ</t>
    </rPh>
    <rPh sb="44" eb="46">
      <t>ブブン</t>
    </rPh>
    <phoneticPr fontId="3"/>
  </si>
  <si>
    <t>中核企業から再委託先への支払額を確定するため、再委託先ごとに消費税を算出</t>
    <rPh sb="0" eb="2">
      <t>チュウカク</t>
    </rPh>
    <rPh sb="2" eb="4">
      <t>キギョウ</t>
    </rPh>
    <rPh sb="6" eb="9">
      <t>サイイタク</t>
    </rPh>
    <rPh sb="9" eb="10">
      <t>サキ</t>
    </rPh>
    <rPh sb="12" eb="14">
      <t>シハライ</t>
    </rPh>
    <rPh sb="14" eb="15">
      <t>ガク</t>
    </rPh>
    <rPh sb="16" eb="18">
      <t>カクテイ</t>
    </rPh>
    <rPh sb="23" eb="26">
      <t>サイイタク</t>
    </rPh>
    <rPh sb="26" eb="27">
      <t>サキ</t>
    </rPh>
    <rPh sb="30" eb="33">
      <t>ショウヒゼイ</t>
    </rPh>
    <rPh sb="34" eb="36">
      <t>サンシュツ</t>
    </rPh>
    <phoneticPr fontId="3"/>
  </si>
  <si>
    <t>委託費総額を確定するため、中核および再委託先の合算小計へ消費税率を乗じ消費税を算出</t>
    <rPh sb="0" eb="2">
      <t>イタク</t>
    </rPh>
    <rPh sb="2" eb="3">
      <t>ヒ</t>
    </rPh>
    <rPh sb="3" eb="5">
      <t>ソウガク</t>
    </rPh>
    <rPh sb="6" eb="8">
      <t>カクテイ</t>
    </rPh>
    <rPh sb="13" eb="15">
      <t>チュウカク</t>
    </rPh>
    <rPh sb="18" eb="21">
      <t>サイイタク</t>
    </rPh>
    <rPh sb="21" eb="22">
      <t>サキ</t>
    </rPh>
    <rPh sb="23" eb="25">
      <t>ガッサン</t>
    </rPh>
    <rPh sb="25" eb="27">
      <t>ショウケイ</t>
    </rPh>
    <rPh sb="28" eb="31">
      <t>ショウヒゼイ</t>
    </rPh>
    <rPh sb="31" eb="32">
      <t>リツ</t>
    </rPh>
    <rPh sb="33" eb="34">
      <t>ジョウ</t>
    </rPh>
    <rPh sb="35" eb="38">
      <t>ショウヒゼイ</t>
    </rPh>
    <rPh sb="39" eb="41">
      <t>サンシュツ</t>
    </rPh>
    <phoneticPr fontId="3"/>
  </si>
  <si>
    <t>　差異がある場合、総支出額より差異金額を引いた額がTLO支出額となる</t>
    <rPh sb="1" eb="3">
      <t>サイ</t>
    </rPh>
    <rPh sb="6" eb="8">
      <t>バアイ</t>
    </rPh>
    <rPh sb="9" eb="10">
      <t>ソウ</t>
    </rPh>
    <rPh sb="10" eb="12">
      <t>シシュツ</t>
    </rPh>
    <rPh sb="12" eb="13">
      <t>ガク</t>
    </rPh>
    <rPh sb="15" eb="17">
      <t>サイ</t>
    </rPh>
    <rPh sb="17" eb="19">
      <t>キンガク</t>
    </rPh>
    <rPh sb="20" eb="21">
      <t>ヒ</t>
    </rPh>
    <rPh sb="23" eb="24">
      <t>ガク</t>
    </rPh>
    <rPh sb="28" eb="30">
      <t>シシュツ</t>
    </rPh>
    <rPh sb="30" eb="31">
      <t>ガク</t>
    </rPh>
    <phoneticPr fontId="3"/>
  </si>
  <si>
    <t>【様式９】</t>
    <rPh sb="1" eb="3">
      <t>ヨウシキ</t>
    </rPh>
    <phoneticPr fontId="3"/>
  </si>
  <si>
    <t>技術開発テーマ名</t>
    <rPh sb="0" eb="2">
      <t>ギジュツ</t>
    </rPh>
    <rPh sb="2" eb="4">
      <t>カイハツ</t>
    </rPh>
    <rPh sb="7" eb="8">
      <t>メイ</t>
    </rPh>
    <phoneticPr fontId="3"/>
  </si>
  <si>
    <t>項　　目</t>
    <rPh sb="0" eb="1">
      <t>コウ</t>
    </rPh>
    <rPh sb="3" eb="4">
      <t>メ</t>
    </rPh>
    <phoneticPr fontId="3"/>
  </si>
  <si>
    <t>積算金額</t>
    <rPh sb="0" eb="2">
      <t>セキサン</t>
    </rPh>
    <rPh sb="2" eb="4">
      <t>キンガク</t>
    </rPh>
    <phoneticPr fontId="3"/>
  </si>
  <si>
    <t>中核企業
○○社</t>
    <rPh sb="0" eb="2">
      <t>チュウカク</t>
    </rPh>
    <rPh sb="2" eb="4">
      <t>キギョウ</t>
    </rPh>
    <rPh sb="7" eb="8">
      <t>シャ</t>
    </rPh>
    <phoneticPr fontId="3"/>
  </si>
  <si>
    <t>協力企業
A社</t>
    <rPh sb="0" eb="2">
      <t>キョウリョク</t>
    </rPh>
    <rPh sb="2" eb="4">
      <t>キギョウ</t>
    </rPh>
    <rPh sb="6" eb="7">
      <t>シャ</t>
    </rPh>
    <phoneticPr fontId="3"/>
  </si>
  <si>
    <t>協力企業
B社</t>
    <rPh sb="0" eb="2">
      <t>キョウリョク</t>
    </rPh>
    <rPh sb="2" eb="4">
      <t>キギョウ</t>
    </rPh>
    <rPh sb="6" eb="7">
      <t>シャ</t>
    </rPh>
    <phoneticPr fontId="3"/>
  </si>
  <si>
    <t>研究実施機関
C大学</t>
    <rPh sb="0" eb="2">
      <t>ケンキュウ</t>
    </rPh>
    <rPh sb="2" eb="4">
      <t>ジッシ</t>
    </rPh>
    <rPh sb="4" eb="6">
      <t>キカン</t>
    </rPh>
    <rPh sb="8" eb="10">
      <t>ダイガク</t>
    </rPh>
    <phoneticPr fontId="3"/>
  </si>
  <si>
    <t xml:space="preserve"> 総事業費</t>
    <rPh sb="1" eb="5">
      <t>ソウジギョウヒ</t>
    </rPh>
    <phoneticPr fontId="3"/>
  </si>
  <si>
    <t>※ 公募要領「６．技術開発経費の積算内訳について」を参照の上、項目ごとに記入してください。
※ 中核企業および再委託先の消費税は、各々の小計に消費税率を乗じ1円未満を切捨ててください。
※ 必要に応じて枠は追加してください。枠の大きさは適宜修正してください。</t>
    <rPh sb="2" eb="4">
      <t>コウボ</t>
    </rPh>
    <rPh sb="4" eb="6">
      <t>ヨウリョウ</t>
    </rPh>
    <rPh sb="9" eb="11">
      <t>ギジュツ</t>
    </rPh>
    <rPh sb="11" eb="13">
      <t>カイハツ</t>
    </rPh>
    <rPh sb="13" eb="15">
      <t>ケイヒ</t>
    </rPh>
    <rPh sb="16" eb="18">
      <t>セキサン</t>
    </rPh>
    <rPh sb="18" eb="20">
      <t>ウチワケ</t>
    </rPh>
    <rPh sb="26" eb="28">
      <t>サンショウ</t>
    </rPh>
    <rPh sb="29" eb="30">
      <t>ウエ</t>
    </rPh>
    <rPh sb="31" eb="33">
      <t>コウモク</t>
    </rPh>
    <rPh sb="36" eb="38">
      <t>キニュウ</t>
    </rPh>
    <rPh sb="95" eb="97">
      <t>ヒツヨウ</t>
    </rPh>
    <rPh sb="98" eb="99">
      <t>オウ</t>
    </rPh>
    <rPh sb="101" eb="102">
      <t>ワク</t>
    </rPh>
    <rPh sb="103" eb="105">
      <t>ツイカ</t>
    </rPh>
    <rPh sb="112" eb="113">
      <t>ワク</t>
    </rPh>
    <rPh sb="114" eb="115">
      <t>オオ</t>
    </rPh>
    <rPh sb="118" eb="120">
      <t>テキギ</t>
    </rPh>
    <rPh sb="120" eb="122">
      <t>シュウセイ</t>
    </rPh>
    <phoneticPr fontId="3"/>
  </si>
  <si>
    <t>【様式８】</t>
    <rPh sb="1" eb="3">
      <t>ヨウシキ</t>
    </rPh>
    <phoneticPr fontId="3"/>
  </si>
  <si>
    <t>プロジェクトスケジュール</t>
    <phoneticPr fontId="3"/>
  </si>
  <si>
    <t>3月</t>
    <rPh sb="1" eb="2">
      <t>ツキ</t>
    </rPh>
    <phoneticPr fontId="3"/>
  </si>
  <si>
    <t>2月</t>
    <rPh sb="1" eb="2">
      <t>ツキ</t>
    </rPh>
    <phoneticPr fontId="3"/>
  </si>
  <si>
    <t>1月</t>
    <rPh sb="1" eb="2">
      <t>ツキ</t>
    </rPh>
    <phoneticPr fontId="3"/>
  </si>
  <si>
    <t>6月</t>
  </si>
  <si>
    <t>7月</t>
  </si>
  <si>
    <t>8月</t>
  </si>
  <si>
    <t>9月</t>
  </si>
  <si>
    <t>10月</t>
  </si>
  <si>
    <t>11月</t>
  </si>
  <si>
    <t>12月</t>
  </si>
  <si>
    <t>サブテーマ名</t>
    <rPh sb="5" eb="6">
      <t>メイ</t>
    </rPh>
    <phoneticPr fontId="3"/>
  </si>
  <si>
    <t>作　業　内　容</t>
    <rPh sb="0" eb="1">
      <t>サク</t>
    </rPh>
    <rPh sb="2" eb="3">
      <t>ギョウ</t>
    </rPh>
    <rPh sb="4" eb="5">
      <t>ナイ</t>
    </rPh>
    <rPh sb="6" eb="7">
      <t>カタチ</t>
    </rPh>
    <phoneticPr fontId="3"/>
  </si>
  <si>
    <t>サブテーマ④</t>
    <phoneticPr fontId="3"/>
  </si>
  <si>
    <t>技術開発テーマ名</t>
    <rPh sb="0" eb="2">
      <t>ギジュツ</t>
    </rPh>
    <rPh sb="2" eb="4">
      <t>カイハツ</t>
    </rPh>
    <rPh sb="7" eb="8">
      <t>メイ</t>
    </rPh>
    <phoneticPr fontId="3"/>
  </si>
  <si>
    <t>（注） 契約日よりも前に発注、購入、契約を実施したものに関しては本事業委託費の対象外となります。</t>
    <rPh sb="1" eb="2">
      <t>チュウ</t>
    </rPh>
    <rPh sb="4" eb="7">
      <t>ケイヤクビ</t>
    </rPh>
    <rPh sb="10" eb="11">
      <t>マエ</t>
    </rPh>
    <rPh sb="12" eb="14">
      <t>ハッチュウ</t>
    </rPh>
    <rPh sb="15" eb="17">
      <t>コウニュウ</t>
    </rPh>
    <rPh sb="18" eb="20">
      <t>ケイヤク</t>
    </rPh>
    <rPh sb="21" eb="23">
      <t>ジッシ</t>
    </rPh>
    <rPh sb="28" eb="29">
      <t>カン</t>
    </rPh>
    <rPh sb="32" eb="33">
      <t>ホン</t>
    </rPh>
    <rPh sb="33" eb="35">
      <t>ジギョウ</t>
    </rPh>
    <rPh sb="35" eb="37">
      <t>イタク</t>
    </rPh>
    <rPh sb="37" eb="38">
      <t>ヒ</t>
    </rPh>
    <rPh sb="39" eb="42">
      <t>タイショウガイ</t>
    </rPh>
    <phoneticPr fontId="3"/>
  </si>
  <si>
    <t>※ 技術開発のスタートは6月上旬を予定しています。
※ 上記の表は必要に応じて追加してください。枠の大きさは適宜修正してください。</t>
    <rPh sb="2" eb="4">
      <t>ギジュツ</t>
    </rPh>
    <rPh sb="4" eb="6">
      <t>カイハツ</t>
    </rPh>
    <rPh sb="13" eb="14">
      <t>ツキ</t>
    </rPh>
    <rPh sb="14" eb="16">
      <t>ジョウジュン</t>
    </rPh>
    <rPh sb="17" eb="19">
      <t>ヨテイ</t>
    </rPh>
    <rPh sb="28" eb="30">
      <t>ジョウキ</t>
    </rPh>
    <rPh sb="31" eb="32">
      <t>ヒョウ</t>
    </rPh>
    <rPh sb="33" eb="35">
      <t>ヒツヨウ</t>
    </rPh>
    <rPh sb="36" eb="37">
      <t>オウ</t>
    </rPh>
    <rPh sb="39" eb="41">
      <t>ツイカ</t>
    </rPh>
    <rPh sb="48" eb="49">
      <t>ワク</t>
    </rPh>
    <rPh sb="50" eb="51">
      <t>オオ</t>
    </rPh>
    <rPh sb="54" eb="56">
      <t>テキギ</t>
    </rPh>
    <rPh sb="56" eb="58">
      <t>シュウセイ</t>
    </rPh>
    <phoneticPr fontId="3"/>
  </si>
  <si>
    <t>見積金額</t>
    <rPh sb="0" eb="2">
      <t>ミツモリ</t>
    </rPh>
    <rPh sb="2" eb="4">
      <t>キンガク</t>
    </rPh>
    <phoneticPr fontId="3"/>
  </si>
  <si>
    <t>積算内訳</t>
    <rPh sb="0" eb="2">
      <t>セキサン</t>
    </rPh>
    <rPh sb="2" eb="4">
      <t>ウチワケ</t>
    </rPh>
    <phoneticPr fontId="3"/>
  </si>
  <si>
    <t>【様式１０】</t>
    <rPh sb="1" eb="3">
      <t>ヨウシキ</t>
    </rPh>
    <phoneticPr fontId="3"/>
  </si>
  <si>
    <t>技術開発経費積算内訳書　（個別）</t>
    <rPh sb="0" eb="2">
      <t>ギジュツ</t>
    </rPh>
    <rPh sb="2" eb="4">
      <t>カイハツ</t>
    </rPh>
    <rPh sb="4" eb="6">
      <t>ケイヒ</t>
    </rPh>
    <rPh sb="6" eb="8">
      <t>セキサン</t>
    </rPh>
    <rPh sb="8" eb="11">
      <t>ウチワケショ</t>
    </rPh>
    <rPh sb="13" eb="15">
      <t>コベツ</t>
    </rPh>
    <phoneticPr fontId="3"/>
  </si>
  <si>
    <t>技術開発経費積算書　（共同体）</t>
    <rPh sb="0" eb="2">
      <t>ギジュツ</t>
    </rPh>
    <rPh sb="2" eb="4">
      <t>カイハツ</t>
    </rPh>
    <rPh sb="4" eb="6">
      <t>ケイヒ</t>
    </rPh>
    <rPh sb="6" eb="8">
      <t>セキサン</t>
    </rPh>
    <rPh sb="8" eb="9">
      <t>ショ</t>
    </rPh>
    <rPh sb="11" eb="14">
      <t>キョウドウタイ</t>
    </rPh>
    <phoneticPr fontId="3"/>
  </si>
  <si>
    <t>合　計</t>
    <rPh sb="0" eb="1">
      <t>ア</t>
    </rPh>
    <rPh sb="2" eb="3">
      <t>ケイ</t>
    </rPh>
    <phoneticPr fontId="3"/>
  </si>
  <si>
    <t>項　　目</t>
    <rPh sb="0" eb="1">
      <t>コウ</t>
    </rPh>
    <rPh sb="3" eb="4">
      <t>メ</t>
    </rPh>
    <phoneticPr fontId="3"/>
  </si>
  <si>
    <t>企業名/研究実施機関名</t>
    <rPh sb="0" eb="2">
      <t>キギョウ</t>
    </rPh>
    <rPh sb="2" eb="3">
      <t>メイ</t>
    </rPh>
    <rPh sb="4" eb="6">
      <t>ケンキュウ</t>
    </rPh>
    <rPh sb="6" eb="8">
      <t>ジッシ</t>
    </rPh>
    <rPh sb="8" eb="10">
      <t>キカン</t>
    </rPh>
    <rPh sb="10" eb="11">
      <t>メイ</t>
    </rPh>
    <phoneticPr fontId="3"/>
  </si>
  <si>
    <t>（単位　：　円）</t>
    <rPh sb="1" eb="3">
      <t>タンイ</t>
    </rPh>
    <rPh sb="6" eb="7">
      <t>エン</t>
    </rPh>
    <phoneticPr fontId="3"/>
  </si>
  <si>
    <t>（単位　：　円）</t>
    <rPh sb="1" eb="3">
      <t>タンイ</t>
    </rPh>
    <rPh sb="6" eb="7">
      <t>エン</t>
    </rPh>
    <phoneticPr fontId="3"/>
  </si>
  <si>
    <t>小　計</t>
    <rPh sb="0" eb="1">
      <t>ショウ</t>
    </rPh>
    <rPh sb="2" eb="3">
      <t>ケイ</t>
    </rPh>
    <phoneticPr fontId="3"/>
  </si>
  <si>
    <t>※ 【様式１０】は中核企業および全ての協力企業、研究実施機関ごとに作成してください。</t>
    <rPh sb="3" eb="5">
      <t>ヨウシキ</t>
    </rPh>
    <rPh sb="9" eb="11">
      <t>チュウカク</t>
    </rPh>
    <rPh sb="11" eb="13">
      <t>キギョウ</t>
    </rPh>
    <rPh sb="16" eb="17">
      <t>スベ</t>
    </rPh>
    <rPh sb="19" eb="21">
      <t>キョウリョク</t>
    </rPh>
    <rPh sb="21" eb="23">
      <t>キギョウ</t>
    </rPh>
    <rPh sb="24" eb="26">
      <t>ケンキュウ</t>
    </rPh>
    <rPh sb="26" eb="28">
      <t>ジッシ</t>
    </rPh>
    <rPh sb="28" eb="30">
      <t>キカン</t>
    </rPh>
    <rPh sb="33" eb="35">
      <t>サクセイ</t>
    </rPh>
    <phoneticPr fontId="3"/>
  </si>
  <si>
    <t>直接経費の▲▲%</t>
    <rPh sb="0" eb="2">
      <t>チョクセツ</t>
    </rPh>
    <rPh sb="2" eb="4">
      <t>ケイヒ</t>
    </rPh>
    <phoneticPr fontId="3"/>
  </si>
  <si>
    <t>②保守費</t>
  </si>
  <si>
    <t>①技術開発用機械装置借用費</t>
  </si>
  <si>
    <t>①研究員費</t>
  </si>
  <si>
    <t>③補助員雇上費</t>
  </si>
  <si>
    <t>③改造修理費</t>
  </si>
  <si>
    <t>①原材料等</t>
  </si>
  <si>
    <t>②旅費・交通費</t>
  </si>
  <si>
    <t>提案ステージ</t>
    <rPh sb="0" eb="2">
      <t>テイアン</t>
    </rPh>
    <phoneticPr fontId="3"/>
  </si>
  <si>
    <t>ａ．技術開発用機械装置費等</t>
  </si>
  <si>
    <t>ｂ．労務費</t>
  </si>
  <si>
    <t>ｃ．原材料等その他の経費</t>
  </si>
  <si>
    <t>直接経費　（ａ+ｂ+ｃ）</t>
    <rPh sb="0" eb="2">
      <t>チョクセツ</t>
    </rPh>
    <rPh sb="2" eb="4">
      <t>ケイヒ</t>
    </rPh>
    <phoneticPr fontId="3"/>
  </si>
  <si>
    <t>ｄ．間接経費又は一般管理費</t>
  </si>
  <si>
    <t>小計（ａ+ｂ+ｃ+ｄ）</t>
    <rPh sb="0" eb="2">
      <t>ショウケイ</t>
    </rPh>
    <phoneticPr fontId="3"/>
  </si>
  <si>
    <t>ｅ．消費税及び地方消費税</t>
    <rPh sb="5" eb="6">
      <t>オヨ</t>
    </rPh>
    <rPh sb="7" eb="9">
      <t>チホウ</t>
    </rPh>
    <rPh sb="9" eb="12">
      <t>ショウヒゼイ</t>
    </rPh>
    <phoneticPr fontId="3"/>
  </si>
  <si>
    <t>合計（ａ+ｂ+ｃ+ｄ+ｅ）</t>
  </si>
  <si>
    <t>ａ．技術開発用機械装置等</t>
    <rPh sb="2" eb="4">
      <t>ギジュツ</t>
    </rPh>
    <rPh sb="4" eb="7">
      <t>カイハツヨウ</t>
    </rPh>
    <rPh sb="7" eb="9">
      <t>キカイ</t>
    </rPh>
    <rPh sb="9" eb="11">
      <t>ソウチ</t>
    </rPh>
    <rPh sb="11" eb="12">
      <t>トウ</t>
    </rPh>
    <phoneticPr fontId="3"/>
  </si>
  <si>
    <t>ｂ．労務費</t>
    <rPh sb="2" eb="5">
      <t>ロウムヒ</t>
    </rPh>
    <phoneticPr fontId="3"/>
  </si>
  <si>
    <t>ｃ．原材料等その他の経費</t>
    <rPh sb="2" eb="5">
      <t>ゲンザイリョウ</t>
    </rPh>
    <rPh sb="5" eb="6">
      <t>トウ</t>
    </rPh>
    <rPh sb="8" eb="9">
      <t>タ</t>
    </rPh>
    <rPh sb="10" eb="12">
      <t>ケイヒ</t>
    </rPh>
    <phoneticPr fontId="3"/>
  </si>
  <si>
    <t>ｄ．間接経費又は一般管理費</t>
    <rPh sb="2" eb="4">
      <t>カンセツ</t>
    </rPh>
    <rPh sb="4" eb="6">
      <t>ケイヒ</t>
    </rPh>
    <rPh sb="6" eb="7">
      <t>マタ</t>
    </rPh>
    <rPh sb="8" eb="10">
      <t>イッパン</t>
    </rPh>
    <rPh sb="10" eb="13">
      <t>カンリヒ</t>
    </rPh>
    <phoneticPr fontId="3"/>
  </si>
  <si>
    <t>ｅ．消費税及び地方消費税</t>
    <rPh sb="2" eb="5">
      <t>ショウヒゼイ</t>
    </rPh>
    <rPh sb="5" eb="6">
      <t>オヨ</t>
    </rPh>
    <rPh sb="7" eb="9">
      <t>チホウ</t>
    </rPh>
    <rPh sb="9" eb="12">
      <t>ショウヒゼイ</t>
    </rPh>
    <phoneticPr fontId="3"/>
  </si>
  <si>
    <t>実用評価ステージ</t>
    <rPh sb="0" eb="2">
      <t>ジツヨウ</t>
    </rPh>
    <rPh sb="2" eb="4">
      <t>ヒョウカ</t>
    </rPh>
    <phoneticPr fontId="3"/>
  </si>
  <si>
    <t xml:space="preserve">サブテーマ①
</t>
    <phoneticPr fontId="3"/>
  </si>
  <si>
    <t xml:space="preserve">サブテーマ②
</t>
    <phoneticPr fontId="3"/>
  </si>
  <si>
    <t xml:space="preserve">サブテーマ③
</t>
    <phoneticPr fontId="3"/>
  </si>
  <si>
    <t>※ 公募要領「６．技術開発経費の積算内訳について」を参照の上、項目ごとに記入してください。
※ 内容が判断できるように、見積金額または積算内訳は「一式」とせずに、1項目50万円未満になるように記入してください。
※ 提案書作成時点での見積書取得は不要です。
※ 必要に応じて枠は追加してください。枠の大きさは適宜修正してください。
※ 一般管理費率は下記計算式により算出し、上限値を10%とします。
　　一般管理費率（%）={（販売費及び一般管理費）-（販売費）}÷（売上原価）×100
※ 大学等公的研究機関の間接経費は各機関の規定に従うものとし、上限値を30%とします。</t>
    <rPh sb="2" eb="4">
      <t>コウボ</t>
    </rPh>
    <rPh sb="4" eb="6">
      <t>ヨウリョウ</t>
    </rPh>
    <rPh sb="9" eb="11">
      <t>ギジュツ</t>
    </rPh>
    <rPh sb="11" eb="13">
      <t>カイハツ</t>
    </rPh>
    <rPh sb="13" eb="15">
      <t>ケイヒ</t>
    </rPh>
    <rPh sb="16" eb="18">
      <t>セキサン</t>
    </rPh>
    <rPh sb="18" eb="20">
      <t>ウチワケ</t>
    </rPh>
    <rPh sb="26" eb="28">
      <t>サンショウ</t>
    </rPh>
    <rPh sb="29" eb="30">
      <t>ウエ</t>
    </rPh>
    <rPh sb="31" eb="33">
      <t>コウモク</t>
    </rPh>
    <rPh sb="36" eb="38">
      <t>キニュウ</t>
    </rPh>
    <rPh sb="48" eb="50">
      <t>ナイヨウ</t>
    </rPh>
    <rPh sb="51" eb="53">
      <t>ハンダン</t>
    </rPh>
    <rPh sb="60" eb="62">
      <t>ミツ</t>
    </rPh>
    <rPh sb="62" eb="64">
      <t>キンガク</t>
    </rPh>
    <rPh sb="67" eb="69">
      <t>セキサン</t>
    </rPh>
    <rPh sb="69" eb="71">
      <t>ウチワケ</t>
    </rPh>
    <rPh sb="73" eb="75">
      <t>イッシキ</t>
    </rPh>
    <rPh sb="82" eb="84">
      <t>コウモク</t>
    </rPh>
    <rPh sb="86" eb="88">
      <t>マンエン</t>
    </rPh>
    <rPh sb="88" eb="90">
      <t>ミマン</t>
    </rPh>
    <rPh sb="96" eb="98">
      <t>キニュウ</t>
    </rPh>
    <rPh sb="108" eb="111">
      <t>テイアンショ</t>
    </rPh>
    <rPh sb="111" eb="113">
      <t>サクセイ</t>
    </rPh>
    <rPh sb="113" eb="115">
      <t>ジテン</t>
    </rPh>
    <rPh sb="117" eb="120">
      <t>ミツモリショ</t>
    </rPh>
    <rPh sb="120" eb="122">
      <t>シュトク</t>
    </rPh>
    <rPh sb="123" eb="125">
      <t>フヨウ</t>
    </rPh>
    <rPh sb="131" eb="133">
      <t>ヒツヨウ</t>
    </rPh>
    <rPh sb="134" eb="135">
      <t>オウ</t>
    </rPh>
    <rPh sb="137" eb="138">
      <t>ワク</t>
    </rPh>
    <rPh sb="139" eb="141">
      <t>ツイカ</t>
    </rPh>
    <rPh sb="148" eb="149">
      <t>ワク</t>
    </rPh>
    <rPh sb="150" eb="151">
      <t>オオ</t>
    </rPh>
    <rPh sb="154" eb="156">
      <t>テキギ</t>
    </rPh>
    <rPh sb="156" eb="158">
      <t>シュウセイ</t>
    </rPh>
    <rPh sb="168" eb="170">
      <t>イッパン</t>
    </rPh>
    <rPh sb="170" eb="173">
      <t>カンリヒ</t>
    </rPh>
    <rPh sb="173" eb="174">
      <t>リツ</t>
    </rPh>
    <rPh sb="175" eb="177">
      <t>カキ</t>
    </rPh>
    <rPh sb="177" eb="179">
      <t>ケイサン</t>
    </rPh>
    <rPh sb="179" eb="180">
      <t>シキ</t>
    </rPh>
    <rPh sb="183" eb="185">
      <t>サンシュツ</t>
    </rPh>
    <rPh sb="187" eb="190">
      <t>ジョウゲンチ</t>
    </rPh>
    <rPh sb="202" eb="204">
      <t>イッパン</t>
    </rPh>
    <rPh sb="204" eb="207">
      <t>カンリヒ</t>
    </rPh>
    <rPh sb="207" eb="208">
      <t>リツ</t>
    </rPh>
    <rPh sb="214" eb="217">
      <t>ハンバイヒ</t>
    </rPh>
    <rPh sb="217" eb="218">
      <t>オヨ</t>
    </rPh>
    <rPh sb="219" eb="221">
      <t>イッパン</t>
    </rPh>
    <rPh sb="221" eb="224">
      <t>カンリヒ</t>
    </rPh>
    <rPh sb="227" eb="230">
      <t>ハンバイヒ</t>
    </rPh>
    <rPh sb="234" eb="236">
      <t>ウリアゲ</t>
    </rPh>
    <rPh sb="236" eb="238">
      <t>ゲンカ</t>
    </rPh>
    <rPh sb="246" eb="248">
      <t>ダイガク</t>
    </rPh>
    <rPh sb="248" eb="249">
      <t>トウ</t>
    </rPh>
    <rPh sb="249" eb="251">
      <t>コウテキ</t>
    </rPh>
    <rPh sb="251" eb="253">
      <t>ケンキュウ</t>
    </rPh>
    <rPh sb="253" eb="255">
      <t>キカン</t>
    </rPh>
    <rPh sb="256" eb="258">
      <t>カンセツ</t>
    </rPh>
    <rPh sb="258" eb="260">
      <t>ケイヒ</t>
    </rPh>
    <rPh sb="261" eb="262">
      <t>カク</t>
    </rPh>
    <rPh sb="262" eb="264">
      <t>キカン</t>
    </rPh>
    <rPh sb="265" eb="267">
      <t>キテイ</t>
    </rPh>
    <rPh sb="268" eb="269">
      <t>シタガ</t>
    </rPh>
    <rPh sb="275" eb="278">
      <t>ジョウゲンチ</t>
    </rPh>
    <phoneticPr fontId="3"/>
  </si>
  <si>
    <t>実用評価ステージ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</si>
</sst>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30">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1"/>
      <color theme="1"/>
      <name val="ＭＳ Ｐ明朝"/>
      <family val="1"/>
      <charset val="128"/>
    </font>
    <font>
      <sz val="9"/>
      <color theme="1"/>
      <name val="ＭＳ Ｐ明朝"/>
      <family val="1"/>
      <charset val="128"/>
    </font>
    <font>
      <sz val="9"/>
      <color rgb="FF000000"/>
      <name val="ＭＳ Ｐ明朝"/>
      <family val="1"/>
      <charset val="128"/>
    </font>
    <font>
      <sz val="8.5"/>
      <color rgb="FF000000"/>
      <name val="ＭＳ Ｐ明朝"/>
      <family val="1"/>
      <charset val="128"/>
    </font>
    <font>
      <sz val="9"/>
      <color rgb="FFFF0000"/>
      <name val="ＭＳ Ｐ明朝"/>
      <family val="1"/>
      <charset val="128"/>
    </font>
    <font>
      <sz val="8"/>
      <color theme="1"/>
      <name val="ＭＳ Ｐ明朝"/>
      <family val="1"/>
      <charset val="128"/>
    </font>
    <font>
      <strike/>
      <sz val="9"/>
      <color rgb="FFFF0000"/>
      <name val="ＭＳ Ｐ明朝"/>
      <family val="1"/>
      <charset val="128"/>
    </font>
    <font>
      <u/>
      <sz val="9"/>
      <color theme="1"/>
      <name val="ＭＳ Ｐ明朝"/>
      <family val="1"/>
      <charset val="128"/>
    </font>
    <font>
      <b/>
      <sz val="11"/>
      <color theme="1"/>
      <name val="ＭＳ Ｐゴシック"/>
      <family val="3"/>
      <charset val="128"/>
      <scheme val="major"/>
    </font>
    <font>
      <sz val="10"/>
      <color theme="1"/>
      <name val="ＭＳ Ｐ明朝"/>
      <family val="1"/>
      <charset val="128"/>
    </font>
    <font>
      <u/>
      <sz val="11"/>
      <color theme="1"/>
      <name val="ＭＳ Ｐ明朝"/>
      <family val="1"/>
      <charset val="128"/>
    </font>
    <font>
      <b/>
      <sz val="11"/>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rgb="FF0070C0"/>
      <name val="ＭＳ Ｐゴシック"/>
      <family val="3"/>
      <charset val="128"/>
      <scheme val="minor"/>
    </font>
    <font>
      <sz val="11"/>
      <color rgb="FF0070C0"/>
      <name val="ＭＳ Ｐゴシック"/>
      <family val="3"/>
      <charset val="128"/>
      <scheme val="minor"/>
    </font>
    <font>
      <sz val="10"/>
      <color theme="1"/>
      <name val="ＭＳ Ｐゴシック"/>
      <family val="3"/>
      <charset val="128"/>
      <scheme val="minor"/>
    </font>
    <font>
      <sz val="10"/>
      <color rgb="FF000000"/>
      <name val="ＭＳ Ｐゴシック"/>
      <family val="3"/>
      <charset val="128"/>
      <scheme val="minor"/>
    </font>
    <font>
      <sz val="10"/>
      <color rgb="FF0070C0"/>
      <name val="ＭＳ Ｐゴシック"/>
      <family val="3"/>
      <charset val="128"/>
      <scheme val="minor"/>
    </font>
    <font>
      <b/>
      <sz val="11"/>
      <color rgb="FF000000"/>
      <name val="ＭＳ Ｐゴシック"/>
      <family val="3"/>
      <charset val="128"/>
      <scheme val="minor"/>
    </font>
    <font>
      <sz val="9"/>
      <color rgb="FF0070C0"/>
      <name val="ＭＳ Ｐゴシック"/>
      <family val="3"/>
      <charset val="128"/>
      <scheme val="minor"/>
    </font>
    <font>
      <sz val="11"/>
      <name val="ＭＳ Ｐゴシック"/>
      <family val="3"/>
      <charset val="128"/>
      <scheme val="minor"/>
    </font>
    <font>
      <sz val="14"/>
      <color theme="0"/>
      <name val="ＭＳ Ｐゴシック"/>
      <family val="3"/>
      <charset val="128"/>
      <scheme val="minor"/>
    </font>
    <font>
      <sz val="14"/>
      <name val="ＭＳ Ｐゴシック"/>
      <family val="3"/>
      <charset val="128"/>
      <scheme val="minor"/>
    </font>
    <font>
      <sz val="10"/>
      <name val="ＭＳ Ｐ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gray125">
        <fgColor theme="9" tint="-0.499984740745262"/>
        <bgColor rgb="FFFFFF00"/>
      </patternFill>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65"/>
        <bgColor indexed="64"/>
      </patternFill>
    </fill>
    <fill>
      <patternFill patternType="solid">
        <fgColor theme="1"/>
        <bgColor indexed="64"/>
      </patternFill>
    </fill>
  </fills>
  <borders count="10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diagonalUp="1">
      <left/>
      <right style="thin">
        <color indexed="64"/>
      </right>
      <top style="thin">
        <color indexed="64"/>
      </top>
      <bottom style="thin">
        <color indexed="64"/>
      </bottom>
      <diagonal style="hair">
        <color indexed="64"/>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top/>
      <bottom style="medium">
        <color indexed="64"/>
      </bottom>
      <diagonal style="hair">
        <color indexed="64"/>
      </diagonal>
    </border>
    <border diagonalUp="1">
      <left style="medium">
        <color indexed="64"/>
      </left>
      <right style="medium">
        <color indexed="64"/>
      </right>
      <top style="thin">
        <color indexed="64"/>
      </top>
      <bottom style="thin">
        <color indexed="64"/>
      </bottom>
      <diagonal style="hair">
        <color indexed="64"/>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bottom style="medium">
        <color indexed="64"/>
      </bottom>
      <diagonal style="hair">
        <color indexed="64"/>
      </diagonal>
    </border>
    <border>
      <left/>
      <right/>
      <top style="thin">
        <color indexed="64"/>
      </top>
      <bottom/>
      <diagonal/>
    </border>
    <border diagonalUp="1">
      <left/>
      <right/>
      <top style="thin">
        <color indexed="64"/>
      </top>
      <bottom/>
      <diagonal style="thin">
        <color indexed="64"/>
      </diagonal>
    </border>
    <border diagonalUp="1">
      <left style="medium">
        <color indexed="64"/>
      </left>
      <right/>
      <top style="thin">
        <color indexed="64"/>
      </top>
      <bottom style="thin">
        <color indexed="64"/>
      </bottom>
      <diagonal style="hair">
        <color indexed="64"/>
      </diagonal>
    </border>
    <border>
      <left style="double">
        <color indexed="64"/>
      </left>
      <right/>
      <top style="thin">
        <color indexed="64"/>
      </top>
      <bottom style="thin">
        <color indexed="64"/>
      </bottom>
      <diagonal/>
    </border>
    <border>
      <left style="double">
        <color indexed="64"/>
      </left>
      <right/>
      <top style="thin">
        <color indexed="64"/>
      </top>
      <bottom/>
      <diagonal/>
    </border>
    <border diagonalUp="1">
      <left style="double">
        <color indexed="64"/>
      </left>
      <right/>
      <top style="thin">
        <color indexed="64"/>
      </top>
      <bottom style="thin">
        <color indexed="64"/>
      </bottom>
      <diagonal style="hair">
        <color indexed="64"/>
      </diagonal>
    </border>
    <border diagonalUp="1">
      <left style="double">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hair">
        <color indexed="64"/>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style="double">
        <color indexed="64"/>
      </bottom>
      <diagonal/>
    </border>
    <border>
      <left/>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2">
    <xf numFmtId="0" fontId="0" fillId="0" borderId="0" xfId="0">
      <alignment vertical="center"/>
    </xf>
    <xf numFmtId="38" fontId="2" fillId="0" borderId="0" xfId="1" applyFont="1">
      <alignment vertical="center"/>
    </xf>
    <xf numFmtId="38" fontId="4" fillId="0" borderId="0" xfId="1" applyFont="1">
      <alignment vertical="center"/>
    </xf>
    <xf numFmtId="40" fontId="4" fillId="0" borderId="0" xfId="1" applyNumberFormat="1" applyFont="1">
      <alignment vertical="center"/>
    </xf>
    <xf numFmtId="38" fontId="4" fillId="2" borderId="1" xfId="1" applyFont="1" applyFill="1" applyBorder="1" applyAlignment="1">
      <alignment horizontal="left" vertical="center"/>
    </xf>
    <xf numFmtId="38" fontId="4" fillId="2" borderId="1" xfId="1" applyFont="1" applyFill="1" applyBorder="1">
      <alignment vertical="center"/>
    </xf>
    <xf numFmtId="38" fontId="4" fillId="2" borderId="2" xfId="1" applyFont="1" applyFill="1" applyBorder="1" applyAlignment="1">
      <alignment horizontal="left" vertical="center"/>
    </xf>
    <xf numFmtId="38" fontId="4" fillId="0" borderId="0" xfId="1" applyFont="1" applyAlignment="1">
      <alignment horizontal="left" vertical="center"/>
    </xf>
    <xf numFmtId="38" fontId="5" fillId="0" borderId="0" xfId="1" applyFont="1" applyAlignment="1">
      <alignment horizontal="right"/>
    </xf>
    <xf numFmtId="38" fontId="5" fillId="0" borderId="3" xfId="1" applyFont="1" applyBorder="1" applyAlignment="1">
      <alignment horizontal="center" vertical="center"/>
    </xf>
    <xf numFmtId="38" fontId="5" fillId="0" borderId="4" xfId="1" applyFont="1" applyBorder="1" applyAlignment="1">
      <alignment horizontal="center" vertical="center" wrapText="1"/>
    </xf>
    <xf numFmtId="40" fontId="5" fillId="0" borderId="6" xfId="1" applyNumberFormat="1" applyFont="1" applyBorder="1" applyAlignment="1">
      <alignment horizontal="center" vertical="center" wrapText="1"/>
    </xf>
    <xf numFmtId="38" fontId="5" fillId="0" borderId="0" xfId="1" applyFont="1">
      <alignment vertical="center"/>
    </xf>
    <xf numFmtId="38" fontId="5" fillId="0" borderId="7" xfId="1" applyFont="1" applyBorder="1" applyAlignment="1">
      <alignment horizontal="center" vertical="center" wrapText="1"/>
    </xf>
    <xf numFmtId="38" fontId="6" fillId="0" borderId="7" xfId="1" applyFont="1" applyBorder="1">
      <alignment vertical="center"/>
    </xf>
    <xf numFmtId="38" fontId="5" fillId="2" borderId="8" xfId="1" applyFont="1" applyFill="1" applyBorder="1">
      <alignment vertical="center"/>
    </xf>
    <xf numFmtId="38" fontId="5" fillId="0" borderId="8" xfId="1" applyFont="1" applyBorder="1">
      <alignment vertical="center"/>
    </xf>
    <xf numFmtId="38" fontId="5" fillId="0" borderId="7" xfId="1" applyFont="1" applyBorder="1">
      <alignment vertical="center"/>
    </xf>
    <xf numFmtId="38" fontId="6" fillId="0" borderId="8" xfId="1" applyFont="1" applyBorder="1" applyAlignment="1">
      <alignment horizontal="right" vertical="center"/>
    </xf>
    <xf numFmtId="38" fontId="5" fillId="0" borderId="0" xfId="1" applyFont="1" applyAlignment="1">
      <alignment horizontal="center" vertical="center"/>
    </xf>
    <xf numFmtId="40" fontId="4" fillId="0" borderId="0" xfId="1" applyNumberFormat="1" applyFont="1" applyAlignment="1">
      <alignment horizontal="left" vertical="center" wrapText="1"/>
    </xf>
    <xf numFmtId="38" fontId="6" fillId="0" borderId="8" xfId="1" applyFont="1" applyBorder="1">
      <alignment vertical="center"/>
    </xf>
    <xf numFmtId="38" fontId="6" fillId="0" borderId="14" xfId="1" applyFont="1" applyBorder="1" applyAlignment="1">
      <alignment horizontal="right" vertical="center"/>
    </xf>
    <xf numFmtId="38" fontId="5" fillId="0" borderId="15" xfId="1" applyFont="1" applyBorder="1">
      <alignment vertical="center"/>
    </xf>
    <xf numFmtId="38" fontId="8" fillId="0" borderId="12" xfId="1" applyFont="1" applyBorder="1">
      <alignment vertical="center"/>
    </xf>
    <xf numFmtId="38" fontId="5" fillId="0" borderId="5" xfId="1" applyFont="1" applyBorder="1" applyAlignment="1">
      <alignment horizontal="center" vertical="center" wrapText="1"/>
    </xf>
    <xf numFmtId="38" fontId="5" fillId="2" borderId="9" xfId="1" applyFont="1" applyFill="1" applyBorder="1">
      <alignment vertical="center"/>
    </xf>
    <xf numFmtId="38" fontId="6" fillId="0" borderId="7" xfId="1" applyFont="1" applyBorder="1" applyAlignment="1">
      <alignment horizontal="right" vertical="center"/>
    </xf>
    <xf numFmtId="38" fontId="5" fillId="2" borderId="7" xfId="1" applyFont="1" applyFill="1" applyBorder="1">
      <alignment vertical="center"/>
    </xf>
    <xf numFmtId="38" fontId="5" fillId="0" borderId="18" xfId="1" applyFont="1" applyBorder="1">
      <alignment vertical="center"/>
    </xf>
    <xf numFmtId="40" fontId="9" fillId="0" borderId="6" xfId="1" applyNumberFormat="1" applyFont="1" applyBorder="1">
      <alignment vertical="center"/>
    </xf>
    <xf numFmtId="38" fontId="9" fillId="0" borderId="6" xfId="1" applyFont="1" applyBorder="1">
      <alignment vertical="center"/>
    </xf>
    <xf numFmtId="40" fontId="9" fillId="0" borderId="10" xfId="1" applyNumberFormat="1" applyFont="1" applyBorder="1">
      <alignment vertical="center"/>
    </xf>
    <xf numFmtId="38" fontId="9" fillId="0" borderId="10" xfId="1" applyFont="1" applyBorder="1">
      <alignment vertical="center"/>
    </xf>
    <xf numFmtId="40" fontId="9" fillId="0" borderId="17" xfId="1" applyNumberFormat="1" applyFont="1" applyBorder="1">
      <alignment vertical="center"/>
    </xf>
    <xf numFmtId="40" fontId="9" fillId="0" borderId="16" xfId="1" applyNumberFormat="1" applyFont="1" applyBorder="1">
      <alignment vertical="center"/>
    </xf>
    <xf numFmtId="38" fontId="5" fillId="0" borderId="13" xfId="1" applyFont="1" applyBorder="1">
      <alignment vertical="center"/>
    </xf>
    <xf numFmtId="38" fontId="5" fillId="0" borderId="9" xfId="1" applyFont="1" applyBorder="1">
      <alignment vertical="center"/>
    </xf>
    <xf numFmtId="38" fontId="5" fillId="0" borderId="20" xfId="1" applyFont="1" applyBorder="1">
      <alignment vertical="center"/>
    </xf>
    <xf numFmtId="38" fontId="5" fillId="2" borderId="21" xfId="1" applyFont="1" applyFill="1" applyBorder="1" applyAlignment="1">
      <alignment horizontal="center" vertical="center" wrapText="1"/>
    </xf>
    <xf numFmtId="38" fontId="5" fillId="2" borderId="22" xfId="1" applyFont="1" applyFill="1" applyBorder="1">
      <alignment vertical="center"/>
    </xf>
    <xf numFmtId="40" fontId="9" fillId="0" borderId="0" xfId="1" applyNumberFormat="1" applyFont="1">
      <alignment vertical="center"/>
    </xf>
    <xf numFmtId="38" fontId="9" fillId="0" borderId="0" xfId="1" applyFont="1">
      <alignment vertical="center"/>
    </xf>
    <xf numFmtId="38" fontId="9" fillId="0" borderId="23" xfId="1" applyFont="1" applyBorder="1">
      <alignment vertical="center"/>
    </xf>
    <xf numFmtId="38" fontId="6" fillId="0" borderId="7" xfId="1" applyFont="1" applyBorder="1" applyAlignment="1">
      <alignment vertical="center" wrapText="1"/>
    </xf>
    <xf numFmtId="38" fontId="5" fillId="3" borderId="7" xfId="1" applyFont="1" applyFill="1" applyBorder="1">
      <alignment vertical="center"/>
    </xf>
    <xf numFmtId="38" fontId="6" fillId="0" borderId="7" xfId="1" applyFont="1" applyBorder="1" applyAlignment="1">
      <alignment horizontal="right" vertical="center" wrapText="1"/>
    </xf>
    <xf numFmtId="38" fontId="6" fillId="0" borderId="23" xfId="1" applyFont="1" applyBorder="1" applyAlignment="1">
      <alignment horizontal="right" vertical="center" wrapText="1"/>
    </xf>
    <xf numFmtId="38" fontId="5" fillId="2" borderId="18" xfId="1" applyFont="1" applyFill="1" applyBorder="1">
      <alignment vertical="center"/>
    </xf>
    <xf numFmtId="38" fontId="5" fillId="2" borderId="24" xfId="1" applyFont="1" applyFill="1" applyBorder="1">
      <alignment vertical="center"/>
    </xf>
    <xf numFmtId="38" fontId="5" fillId="2" borderId="19" xfId="1" applyFont="1" applyFill="1" applyBorder="1">
      <alignment vertical="center"/>
    </xf>
    <xf numFmtId="38" fontId="5" fillId="2" borderId="25" xfId="1" applyFont="1" applyFill="1" applyBorder="1">
      <alignment vertical="center"/>
    </xf>
    <xf numFmtId="38" fontId="5" fillId="2" borderId="26" xfId="1" applyFont="1" applyFill="1" applyBorder="1">
      <alignment vertical="center"/>
    </xf>
    <xf numFmtId="40" fontId="4" fillId="0" borderId="0" xfId="1" applyNumberFormat="1" applyFont="1" applyAlignment="1">
      <alignment horizontal="right" vertical="center"/>
    </xf>
    <xf numFmtId="38" fontId="5" fillId="2" borderId="23" xfId="1" applyFont="1" applyFill="1" applyBorder="1">
      <alignment vertical="center"/>
    </xf>
    <xf numFmtId="38" fontId="5" fillId="0" borderId="2" xfId="1" applyFont="1" applyBorder="1">
      <alignment vertical="center"/>
    </xf>
    <xf numFmtId="38" fontId="5" fillId="3" borderId="2" xfId="1" applyFont="1" applyFill="1" applyBorder="1">
      <alignment vertical="center"/>
    </xf>
    <xf numFmtId="38" fontId="5" fillId="3" borderId="9" xfId="1" applyFont="1" applyFill="1" applyBorder="1">
      <alignment vertical="center"/>
    </xf>
    <xf numFmtId="38" fontId="4" fillId="4" borderId="31" xfId="1" applyFont="1" applyFill="1" applyBorder="1">
      <alignment vertical="center"/>
    </xf>
    <xf numFmtId="38" fontId="4" fillId="0" borderId="30" xfId="1" applyFont="1" applyBorder="1">
      <alignment vertical="center"/>
    </xf>
    <xf numFmtId="38" fontId="6" fillId="4" borderId="8" xfId="1" applyFont="1" applyFill="1" applyBorder="1" applyAlignment="1">
      <alignment horizontal="right" vertical="center" wrapText="1"/>
    </xf>
    <xf numFmtId="38" fontId="6" fillId="0" borderId="4" xfId="1" applyFont="1" applyBorder="1" applyAlignment="1">
      <alignment vertical="center" wrapText="1"/>
    </xf>
    <xf numFmtId="38" fontId="6" fillId="0" borderId="27" xfId="1" applyFont="1" applyBorder="1" applyAlignment="1">
      <alignment horizontal="right" vertical="center"/>
    </xf>
    <xf numFmtId="38" fontId="5" fillId="0" borderId="33" xfId="1" applyFont="1" applyBorder="1">
      <alignment vertical="center"/>
    </xf>
    <xf numFmtId="38" fontId="4" fillId="4" borderId="34" xfId="1" applyFont="1" applyFill="1" applyBorder="1">
      <alignment vertical="center"/>
    </xf>
    <xf numFmtId="38" fontId="5" fillId="0" borderId="35" xfId="1" applyFont="1" applyBorder="1" applyAlignment="1">
      <alignment horizontal="center" vertical="center"/>
    </xf>
    <xf numFmtId="38" fontId="5" fillId="2" borderId="35" xfId="1" applyFont="1" applyFill="1" applyBorder="1" applyAlignment="1">
      <alignment horizontal="center" vertical="center" wrapText="1"/>
    </xf>
    <xf numFmtId="38" fontId="5" fillId="2" borderId="35" xfId="1" applyFont="1" applyFill="1" applyBorder="1">
      <alignment vertical="center"/>
    </xf>
    <xf numFmtId="38" fontId="5" fillId="0" borderId="35" xfId="1" applyFont="1" applyBorder="1">
      <alignment vertical="center"/>
    </xf>
    <xf numFmtId="38" fontId="4" fillId="4" borderId="37" xfId="1" applyFont="1" applyFill="1" applyBorder="1">
      <alignment vertical="center"/>
    </xf>
    <xf numFmtId="38" fontId="5" fillId="0" borderId="18" xfId="1" applyFont="1" applyBorder="1" applyAlignment="1">
      <alignment horizontal="center" vertical="center"/>
    </xf>
    <xf numFmtId="38" fontId="5" fillId="2" borderId="7" xfId="1" applyFont="1" applyFill="1" applyBorder="1" applyAlignment="1">
      <alignment horizontal="right" vertical="center"/>
    </xf>
    <xf numFmtId="38" fontId="5" fillId="0" borderId="7" xfId="1" applyFont="1" applyBorder="1" applyAlignment="1">
      <alignment horizontal="right" vertical="center"/>
    </xf>
    <xf numFmtId="38" fontId="5" fillId="2" borderId="38" xfId="1" applyFont="1" applyFill="1" applyBorder="1">
      <alignment vertical="center"/>
    </xf>
    <xf numFmtId="38" fontId="5" fillId="2" borderId="28" xfId="1" applyFont="1" applyFill="1" applyBorder="1">
      <alignment vertical="center"/>
    </xf>
    <xf numFmtId="38" fontId="5" fillId="2" borderId="28" xfId="1" applyFont="1" applyFill="1" applyBorder="1" applyAlignment="1">
      <alignment horizontal="right" vertical="center"/>
    </xf>
    <xf numFmtId="38" fontId="5" fillId="0" borderId="39" xfId="1" applyFont="1" applyBorder="1">
      <alignment vertical="center"/>
    </xf>
    <xf numFmtId="38" fontId="6" fillId="0" borderId="4" xfId="1" applyFont="1" applyBorder="1" applyAlignment="1">
      <alignment horizontal="right" vertical="center"/>
    </xf>
    <xf numFmtId="38" fontId="5" fillId="5" borderId="7" xfId="1" applyFont="1" applyFill="1" applyBorder="1">
      <alignment vertical="center"/>
    </xf>
    <xf numFmtId="38" fontId="5" fillId="0" borderId="28" xfId="1" applyFont="1" applyBorder="1">
      <alignment vertical="center"/>
    </xf>
    <xf numFmtId="38" fontId="5" fillId="0" borderId="41" xfId="1" applyFont="1" applyBorder="1" applyAlignment="1">
      <alignment horizontal="center" vertical="center"/>
    </xf>
    <xf numFmtId="38" fontId="5" fillId="0" borderId="27" xfId="1" applyFont="1" applyBorder="1" applyAlignment="1">
      <alignment horizontal="right" vertical="center"/>
    </xf>
    <xf numFmtId="38" fontId="5" fillId="0" borderId="43" xfId="1" applyFont="1" applyBorder="1">
      <alignment vertical="center"/>
    </xf>
    <xf numFmtId="38" fontId="5" fillId="0" borderId="46" xfId="1" applyFont="1" applyBorder="1">
      <alignment vertical="center"/>
    </xf>
    <xf numFmtId="38" fontId="5" fillId="0" borderId="42" xfId="1" applyFont="1" applyBorder="1" applyAlignment="1">
      <alignment horizontal="right" vertical="center"/>
    </xf>
    <xf numFmtId="38" fontId="5" fillId="0" borderId="11" xfId="1" applyFont="1" applyBorder="1">
      <alignment vertical="center"/>
    </xf>
    <xf numFmtId="38" fontId="5" fillId="6" borderId="21" xfId="1" applyFont="1" applyFill="1" applyBorder="1" applyAlignment="1">
      <alignment horizontal="center" vertical="center" wrapText="1"/>
    </xf>
    <xf numFmtId="38" fontId="6" fillId="6" borderId="8" xfId="1" applyFont="1" applyFill="1" applyBorder="1">
      <alignment vertical="center"/>
    </xf>
    <xf numFmtId="38" fontId="6" fillId="6" borderId="8" xfId="1" applyFont="1" applyFill="1" applyBorder="1" applyAlignment="1">
      <alignment horizontal="right" vertical="center"/>
    </xf>
    <xf numFmtId="38" fontId="6" fillId="6" borderId="45" xfId="1" applyFont="1" applyFill="1" applyBorder="1">
      <alignment vertical="center"/>
    </xf>
    <xf numFmtId="38" fontId="6" fillId="6" borderId="11" xfId="1" applyFont="1" applyFill="1" applyBorder="1" applyAlignment="1">
      <alignment horizontal="center" vertical="center"/>
    </xf>
    <xf numFmtId="38" fontId="6" fillId="6" borderId="7" xfId="1" applyFont="1" applyFill="1" applyBorder="1">
      <alignment vertical="center"/>
    </xf>
    <xf numFmtId="38" fontId="6" fillId="6" borderId="7" xfId="1" applyFont="1" applyFill="1" applyBorder="1" applyAlignment="1">
      <alignment vertical="center" wrapText="1"/>
    </xf>
    <xf numFmtId="38" fontId="5" fillId="6" borderId="11" xfId="1" applyFont="1" applyFill="1" applyBorder="1" applyAlignment="1">
      <alignment horizontal="center" vertical="center" wrapText="1"/>
    </xf>
    <xf numFmtId="38" fontId="9" fillId="6" borderId="40" xfId="1" applyFont="1" applyFill="1" applyBorder="1" applyAlignment="1">
      <alignment horizontal="center" vertical="center" wrapText="1"/>
    </xf>
    <xf numFmtId="38" fontId="5" fillId="6" borderId="51" xfId="1" applyFont="1" applyFill="1" applyBorder="1" applyAlignment="1">
      <alignment horizontal="center" vertical="center" wrapText="1"/>
    </xf>
    <xf numFmtId="38" fontId="5" fillId="0" borderId="17" xfId="1" applyFont="1" applyBorder="1">
      <alignment vertical="center"/>
    </xf>
    <xf numFmtId="38" fontId="5" fillId="0" borderId="16" xfId="1" applyFont="1" applyBorder="1">
      <alignment vertical="center"/>
    </xf>
    <xf numFmtId="38" fontId="5" fillId="0" borderId="52" xfId="1" applyFont="1" applyBorder="1">
      <alignment vertical="center"/>
    </xf>
    <xf numFmtId="38" fontId="5" fillId="6" borderId="49" xfId="1" applyFont="1" applyFill="1" applyBorder="1">
      <alignment vertical="center"/>
    </xf>
    <xf numFmtId="38" fontId="11" fillId="6" borderId="48" xfId="1" applyFont="1" applyFill="1" applyBorder="1" applyAlignment="1">
      <alignment horizontal="right" vertical="center"/>
    </xf>
    <xf numFmtId="38" fontId="5" fillId="0" borderId="4" xfId="1" applyFont="1" applyBorder="1">
      <alignment vertical="center"/>
    </xf>
    <xf numFmtId="38" fontId="5" fillId="0" borderId="53" xfId="1" applyFont="1" applyBorder="1">
      <alignment vertical="center"/>
    </xf>
    <xf numFmtId="38" fontId="5" fillId="0" borderId="3" xfId="1" applyFont="1" applyBorder="1">
      <alignment vertical="center"/>
    </xf>
    <xf numFmtId="38" fontId="6" fillId="6" borderId="4" xfId="1" applyFont="1" applyFill="1" applyBorder="1" applyAlignment="1">
      <alignment horizontal="center" vertical="center"/>
    </xf>
    <xf numFmtId="38" fontId="5" fillId="0" borderId="50" xfId="1" applyFont="1" applyBorder="1">
      <alignment vertical="center"/>
    </xf>
    <xf numFmtId="38" fontId="5" fillId="6" borderId="4" xfId="1" applyFont="1" applyFill="1" applyBorder="1" applyAlignment="1">
      <alignment horizontal="center" vertical="center"/>
    </xf>
    <xf numFmtId="38" fontId="5" fillId="6" borderId="55" xfId="1" applyFont="1" applyFill="1" applyBorder="1" applyAlignment="1">
      <alignment horizontal="center" vertical="center"/>
    </xf>
    <xf numFmtId="38" fontId="5" fillId="0" borderId="56" xfId="1" applyFont="1" applyBorder="1">
      <alignment vertical="center"/>
    </xf>
    <xf numFmtId="38" fontId="5" fillId="0" borderId="57" xfId="1" applyFont="1" applyBorder="1">
      <alignment vertical="center"/>
    </xf>
    <xf numFmtId="38" fontId="5" fillId="0" borderId="58" xfId="1" applyFont="1" applyBorder="1">
      <alignment vertical="center"/>
    </xf>
    <xf numFmtId="38" fontId="5" fillId="0" borderId="59" xfId="1" applyFont="1" applyBorder="1">
      <alignment vertical="center"/>
    </xf>
    <xf numFmtId="38" fontId="5" fillId="0" borderId="44" xfId="1" applyFont="1" applyBorder="1">
      <alignment vertical="center"/>
    </xf>
    <xf numFmtId="38" fontId="5" fillId="6" borderId="7" xfId="1" applyFont="1" applyFill="1" applyBorder="1" applyAlignment="1">
      <alignment horizontal="center" vertical="center"/>
    </xf>
    <xf numFmtId="38" fontId="5" fillId="6" borderId="7" xfId="1" applyFont="1" applyFill="1" applyBorder="1" applyAlignment="1">
      <alignment horizontal="center" vertical="center" wrapText="1"/>
    </xf>
    <xf numFmtId="38" fontId="6" fillId="6" borderId="7" xfId="1" applyFont="1" applyFill="1" applyBorder="1" applyAlignment="1">
      <alignment horizontal="center" vertical="center"/>
    </xf>
    <xf numFmtId="38" fontId="6" fillId="0" borderId="0" xfId="1" applyFont="1" applyAlignment="1">
      <alignment horizontal="center" vertical="center"/>
    </xf>
    <xf numFmtId="38" fontId="12" fillId="0" borderId="0" xfId="1" applyFont="1">
      <alignment vertical="center"/>
    </xf>
    <xf numFmtId="38" fontId="13" fillId="0" borderId="0" xfId="1" applyFont="1" applyAlignment="1">
      <alignment horizontal="left" vertical="center"/>
    </xf>
    <xf numFmtId="38" fontId="5" fillId="1" borderId="7" xfId="1" applyFont="1" applyFill="1" applyBorder="1">
      <alignment vertical="center"/>
    </xf>
    <xf numFmtId="38" fontId="5" fillId="1" borderId="42" xfId="1" applyFont="1" applyFill="1" applyBorder="1">
      <alignment vertical="center"/>
    </xf>
    <xf numFmtId="38" fontId="14" fillId="0" borderId="0" xfId="1" applyFont="1" applyAlignment="1">
      <alignment horizontal="left" vertical="center"/>
    </xf>
    <xf numFmtId="38" fontId="8" fillId="0" borderId="0" xfId="1" applyFont="1">
      <alignment vertical="center"/>
    </xf>
    <xf numFmtId="38" fontId="9" fillId="6" borderId="9" xfId="1" applyFont="1" applyFill="1" applyBorder="1" applyAlignment="1">
      <alignment horizontal="center" vertical="center" wrapText="1"/>
    </xf>
    <xf numFmtId="38" fontId="13" fillId="0" borderId="0" xfId="1" applyFont="1">
      <alignment vertical="center"/>
    </xf>
    <xf numFmtId="38" fontId="17" fillId="0" borderId="0" xfId="1" applyFont="1">
      <alignment vertical="center"/>
    </xf>
    <xf numFmtId="38" fontId="16" fillId="0" borderId="0" xfId="1" applyFont="1">
      <alignment vertical="center"/>
    </xf>
    <xf numFmtId="40" fontId="16" fillId="0" borderId="0" xfId="1" applyNumberFormat="1" applyFont="1" applyAlignment="1">
      <alignment horizontal="left" vertical="center" wrapText="1"/>
    </xf>
    <xf numFmtId="40" fontId="16" fillId="0" borderId="0" xfId="1" applyNumberFormat="1" applyFont="1">
      <alignment vertical="center"/>
    </xf>
    <xf numFmtId="38" fontId="17" fillId="0" borderId="7" xfId="1" applyFont="1" applyBorder="1" applyAlignment="1">
      <alignment horizontal="center" vertical="center"/>
    </xf>
    <xf numFmtId="38" fontId="17" fillId="0" borderId="0" xfId="1" applyFont="1" applyAlignment="1">
      <alignment horizontal="center" vertical="center"/>
    </xf>
    <xf numFmtId="0" fontId="16" fillId="0" borderId="0" xfId="1" applyNumberFormat="1" applyFont="1">
      <alignment vertical="center"/>
    </xf>
    <xf numFmtId="0" fontId="16" fillId="0" borderId="0" xfId="1" applyNumberFormat="1" applyFont="1" applyAlignment="1">
      <alignment horizontal="right" vertical="center"/>
    </xf>
    <xf numFmtId="38" fontId="21" fillId="0" borderId="21" xfId="1" applyFont="1" applyBorder="1" applyAlignment="1">
      <alignment horizontal="center" vertical="center" wrapText="1"/>
    </xf>
    <xf numFmtId="38" fontId="21" fillId="0" borderId="40" xfId="1" applyFont="1" applyBorder="1" applyAlignment="1">
      <alignment horizontal="center" vertical="center" wrapText="1"/>
    </xf>
    <xf numFmtId="38" fontId="22" fillId="0" borderId="20" xfId="1" applyFont="1" applyBorder="1">
      <alignment vertical="center"/>
    </xf>
    <xf numFmtId="38" fontId="23" fillId="0" borderId="69" xfId="1" applyFont="1" applyBorder="1">
      <alignment vertical="center"/>
    </xf>
    <xf numFmtId="38" fontId="23" fillId="0" borderId="18" xfId="1" applyFont="1" applyBorder="1">
      <alignment vertical="center"/>
    </xf>
    <xf numFmtId="38" fontId="23" fillId="0" borderId="41" xfId="1" applyFont="1" applyBorder="1">
      <alignment vertical="center"/>
    </xf>
    <xf numFmtId="38" fontId="23" fillId="0" borderId="7" xfId="1" applyFont="1" applyBorder="1">
      <alignment vertical="center"/>
    </xf>
    <xf numFmtId="38" fontId="23" fillId="0" borderId="27" xfId="1" applyFont="1" applyBorder="1">
      <alignment vertical="center"/>
    </xf>
    <xf numFmtId="38" fontId="22" fillId="0" borderId="20" xfId="1" applyFont="1" applyBorder="1" applyAlignment="1">
      <alignment horizontal="center" vertical="center"/>
    </xf>
    <xf numFmtId="38" fontId="23" fillId="0" borderId="32" xfId="1" applyFont="1" applyBorder="1">
      <alignment vertical="center"/>
    </xf>
    <xf numFmtId="38" fontId="22" fillId="0" borderId="64" xfId="1" applyFont="1" applyBorder="1" applyAlignment="1">
      <alignment horizontal="center" vertical="center"/>
    </xf>
    <xf numFmtId="38" fontId="23" fillId="0" borderId="70" xfId="1" applyFont="1" applyBorder="1">
      <alignment vertical="center"/>
    </xf>
    <xf numFmtId="38" fontId="23" fillId="0" borderId="3" xfId="1" applyFont="1" applyBorder="1">
      <alignment vertical="center"/>
    </xf>
    <xf numFmtId="38" fontId="23" fillId="0" borderId="50" xfId="1" applyFont="1" applyBorder="1">
      <alignment vertical="center"/>
    </xf>
    <xf numFmtId="38" fontId="22" fillId="0" borderId="64" xfId="1" applyFont="1" applyBorder="1">
      <alignment vertical="center"/>
    </xf>
    <xf numFmtId="38" fontId="23" fillId="7" borderId="70" xfId="1" applyFont="1" applyFill="1" applyBorder="1">
      <alignment vertical="center"/>
    </xf>
    <xf numFmtId="38" fontId="23" fillId="0" borderId="65" xfId="1" applyFont="1" applyBorder="1">
      <alignment vertical="center"/>
    </xf>
    <xf numFmtId="38" fontId="23" fillId="0" borderId="46" xfId="1" applyFont="1" applyBorder="1">
      <alignment vertical="center"/>
    </xf>
    <xf numFmtId="38" fontId="23" fillId="0" borderId="42" xfId="1" applyFont="1" applyBorder="1">
      <alignment vertical="center"/>
    </xf>
    <xf numFmtId="38" fontId="21" fillId="7" borderId="5" xfId="1" applyFont="1" applyFill="1" applyBorder="1" applyAlignment="1">
      <alignment horizontal="left" vertical="center"/>
    </xf>
    <xf numFmtId="38" fontId="21" fillId="0" borderId="0" xfId="1" applyFont="1">
      <alignment vertical="center"/>
    </xf>
    <xf numFmtId="38" fontId="21" fillId="0" borderId="12" xfId="1" applyFont="1" applyBorder="1">
      <alignment vertical="center"/>
    </xf>
    <xf numFmtId="38" fontId="21" fillId="0" borderId="73" xfId="1" applyFont="1" applyBorder="1">
      <alignment vertical="center"/>
    </xf>
    <xf numFmtId="38" fontId="23" fillId="7" borderId="58" xfId="1" applyFont="1" applyFill="1" applyBorder="1">
      <alignment vertical="center"/>
    </xf>
    <xf numFmtId="38" fontId="23" fillId="0" borderId="66" xfId="1" applyFont="1" applyBorder="1">
      <alignment vertical="center"/>
    </xf>
    <xf numFmtId="38" fontId="23" fillId="0" borderId="59" xfId="1" applyFont="1" applyBorder="1">
      <alignment vertical="center"/>
    </xf>
    <xf numFmtId="38" fontId="23" fillId="0" borderId="44" xfId="1" applyFont="1" applyBorder="1">
      <alignment vertical="center"/>
    </xf>
    <xf numFmtId="38" fontId="21" fillId="0" borderId="0" xfId="1" applyFont="1" applyAlignment="1">
      <alignment horizontal="right" vertical="center"/>
    </xf>
    <xf numFmtId="38" fontId="21" fillId="0" borderId="7" xfId="1" applyFont="1" applyBorder="1" applyAlignment="1">
      <alignment horizontal="center" vertical="center"/>
    </xf>
    <xf numFmtId="0" fontId="21" fillId="0" borderId="0" xfId="1" applyNumberFormat="1" applyFont="1">
      <alignment vertical="center"/>
    </xf>
    <xf numFmtId="40" fontId="21" fillId="0" borderId="0" xfId="1" applyNumberFormat="1" applyFont="1">
      <alignment vertical="center"/>
    </xf>
    <xf numFmtId="38" fontId="21" fillId="0" borderId="3" xfId="1" applyFont="1" applyBorder="1">
      <alignment vertical="center"/>
    </xf>
    <xf numFmtId="0" fontId="23" fillId="0" borderId="21" xfId="1" applyNumberFormat="1" applyFont="1" applyBorder="1">
      <alignment vertical="center"/>
    </xf>
    <xf numFmtId="38" fontId="21" fillId="0" borderId="21" xfId="1" applyFont="1" applyBorder="1">
      <alignment vertical="center"/>
    </xf>
    <xf numFmtId="38" fontId="15" fillId="0" borderId="14" xfId="1" applyFont="1" applyBorder="1" applyAlignment="1">
      <alignment horizontal="center" vertical="center"/>
    </xf>
    <xf numFmtId="0" fontId="24" fillId="0" borderId="16" xfId="1" applyNumberFormat="1" applyFont="1" applyBorder="1" applyAlignment="1">
      <alignment horizontal="left" vertical="center"/>
    </xf>
    <xf numFmtId="38" fontId="15" fillId="0" borderId="16" xfId="1" applyFont="1" applyBorder="1" applyAlignment="1">
      <alignment horizontal="center" vertical="center"/>
    </xf>
    <xf numFmtId="38" fontId="15" fillId="0" borderId="16" xfId="1" applyFont="1" applyBorder="1">
      <alignment vertical="center"/>
    </xf>
    <xf numFmtId="38" fontId="15" fillId="0" borderId="53" xfId="1" applyFont="1" applyBorder="1">
      <alignment vertical="center"/>
    </xf>
    <xf numFmtId="0" fontId="15" fillId="0" borderId="61" xfId="1" applyNumberFormat="1" applyFont="1" applyBorder="1" applyAlignment="1">
      <alignment horizontal="left" vertical="center"/>
    </xf>
    <xf numFmtId="0" fontId="16" fillId="0" borderId="14" xfId="1" applyNumberFormat="1" applyFont="1" applyBorder="1" applyAlignment="1">
      <alignment horizontal="center" vertical="center"/>
    </xf>
    <xf numFmtId="0" fontId="16" fillId="0" borderId="85" xfId="1" applyNumberFormat="1" applyFont="1" applyBorder="1" applyAlignment="1">
      <alignment horizontal="center" vertical="center"/>
    </xf>
    <xf numFmtId="176" fontId="20" fillId="0" borderId="77" xfId="1" applyNumberFormat="1" applyFont="1" applyBorder="1" applyAlignment="1">
      <alignment horizontal="right" vertical="center"/>
    </xf>
    <xf numFmtId="176" fontId="20" fillId="0" borderId="80" xfId="1" applyNumberFormat="1" applyFont="1" applyBorder="1" applyAlignment="1">
      <alignment horizontal="right" vertical="center"/>
    </xf>
    <xf numFmtId="176" fontId="20" fillId="0" borderId="7" xfId="1" applyNumberFormat="1" applyFont="1" applyBorder="1" applyAlignment="1">
      <alignment horizontal="right" vertical="center"/>
    </xf>
    <xf numFmtId="176" fontId="20" fillId="7" borderId="80" xfId="1" applyNumberFormat="1" applyFont="1" applyFill="1" applyBorder="1" applyAlignment="1">
      <alignment horizontal="right" vertical="center"/>
    </xf>
    <xf numFmtId="176" fontId="20" fillId="0" borderId="21" xfId="1" applyNumberFormat="1" applyFont="1" applyBorder="1" applyAlignment="1">
      <alignment horizontal="right" vertical="center"/>
    </xf>
    <xf numFmtId="176" fontId="20" fillId="0" borderId="77" xfId="1" applyNumberFormat="1" applyFont="1" applyBorder="1" applyAlignment="1">
      <alignment horizontal="right" vertical="top"/>
    </xf>
    <xf numFmtId="176" fontId="20" fillId="0" borderId="7" xfId="1" applyNumberFormat="1" applyFont="1" applyBorder="1">
      <alignment vertical="center"/>
    </xf>
    <xf numFmtId="176" fontId="20" fillId="0" borderId="3" xfId="1" applyNumberFormat="1" applyFont="1" applyBorder="1">
      <alignment vertical="center"/>
    </xf>
    <xf numFmtId="176" fontId="20" fillId="0" borderId="85" xfId="1" applyNumberFormat="1" applyFont="1" applyBorder="1">
      <alignment vertical="center"/>
    </xf>
    <xf numFmtId="38" fontId="16" fillId="0" borderId="4" xfId="1" applyFont="1" applyBorder="1">
      <alignment vertical="center"/>
    </xf>
    <xf numFmtId="38" fontId="16" fillId="0" borderId="32" xfId="1" applyFont="1" applyBorder="1">
      <alignment vertical="center"/>
    </xf>
    <xf numFmtId="38" fontId="16" fillId="0" borderId="96" xfId="1" applyFont="1" applyBorder="1">
      <alignment vertical="center"/>
    </xf>
    <xf numFmtId="38" fontId="15" fillId="0" borderId="53" xfId="1" applyFont="1" applyBorder="1" applyAlignment="1">
      <alignment horizontal="center" vertical="center"/>
    </xf>
    <xf numFmtId="38" fontId="21" fillId="0" borderId="0" xfId="1" applyFont="1" applyAlignment="1">
      <alignment horizontal="left" vertical="center"/>
    </xf>
    <xf numFmtId="0" fontId="26" fillId="0" borderId="88" xfId="1" applyNumberFormat="1" applyFont="1" applyBorder="1" applyAlignment="1">
      <alignment horizontal="left" vertical="center"/>
    </xf>
    <xf numFmtId="0" fontId="26" fillId="0" borderId="90" xfId="1" applyNumberFormat="1" applyFont="1" applyBorder="1" applyAlignment="1">
      <alignment horizontal="left" vertical="center"/>
    </xf>
    <xf numFmtId="0" fontId="26" fillId="0" borderId="94" xfId="1" applyNumberFormat="1" applyFont="1" applyBorder="1" applyAlignment="1">
      <alignment horizontal="left" vertical="center"/>
    </xf>
    <xf numFmtId="0" fontId="26" fillId="0" borderId="95" xfId="1" applyNumberFormat="1" applyFont="1" applyBorder="1" applyAlignment="1">
      <alignment horizontal="left" vertical="center"/>
    </xf>
    <xf numFmtId="0" fontId="26" fillId="0" borderId="101" xfId="1" applyNumberFormat="1" applyFont="1" applyBorder="1" applyAlignment="1">
      <alignment horizontal="left" vertical="center"/>
    </xf>
    <xf numFmtId="176" fontId="20" fillId="0" borderId="102" xfId="1" applyNumberFormat="1" applyFont="1" applyBorder="1" applyAlignment="1">
      <alignment horizontal="right" vertical="center"/>
    </xf>
    <xf numFmtId="0" fontId="23" fillId="0" borderId="103" xfId="1" applyNumberFormat="1" applyFont="1" applyBorder="1" applyAlignment="1">
      <alignment horizontal="left" vertical="center"/>
    </xf>
    <xf numFmtId="0" fontId="23" fillId="0" borderId="104" xfId="1" applyNumberFormat="1" applyFont="1" applyBorder="1" applyAlignment="1">
      <alignment horizontal="left" vertical="center"/>
    </xf>
    <xf numFmtId="0" fontId="23" fillId="0" borderId="105" xfId="1" applyNumberFormat="1" applyFont="1" applyBorder="1" applyAlignment="1">
      <alignment horizontal="left" vertical="center"/>
    </xf>
    <xf numFmtId="38" fontId="26" fillId="0" borderId="95" xfId="1" applyFont="1" applyBorder="1">
      <alignment vertical="center"/>
    </xf>
    <xf numFmtId="38" fontId="18" fillId="0" borderId="0" xfId="1" applyFont="1" applyAlignment="1">
      <alignment horizontal="center" vertical="center"/>
    </xf>
    <xf numFmtId="38" fontId="20" fillId="0" borderId="0" xfId="1" applyFont="1">
      <alignment vertical="center"/>
    </xf>
    <xf numFmtId="38" fontId="23" fillId="2" borderId="2" xfId="1" applyFont="1" applyFill="1" applyBorder="1">
      <alignment vertical="center"/>
    </xf>
    <xf numFmtId="38" fontId="23" fillId="2" borderId="7" xfId="1" applyFont="1" applyFill="1" applyBorder="1">
      <alignment vertical="center"/>
    </xf>
    <xf numFmtId="38" fontId="23" fillId="2" borderId="27" xfId="1" applyFont="1" applyFill="1" applyBorder="1">
      <alignment vertical="center"/>
    </xf>
    <xf numFmtId="176" fontId="20" fillId="2" borderId="7" xfId="1" applyNumberFormat="1" applyFont="1" applyFill="1" applyBorder="1">
      <alignment vertical="center"/>
    </xf>
    <xf numFmtId="0" fontId="20" fillId="2" borderId="95" xfId="1" applyNumberFormat="1" applyFont="1" applyFill="1" applyBorder="1" applyAlignment="1">
      <alignment horizontal="left" vertical="center"/>
    </xf>
    <xf numFmtId="176" fontId="20" fillId="2" borderId="80" xfId="1" applyNumberFormat="1" applyFont="1" applyFill="1" applyBorder="1" applyAlignment="1">
      <alignment horizontal="right" vertical="center"/>
    </xf>
    <xf numFmtId="38" fontId="20" fillId="2" borderId="95" xfId="1" applyFont="1" applyFill="1" applyBorder="1">
      <alignment vertical="center"/>
    </xf>
    <xf numFmtId="0" fontId="23" fillId="2" borderId="79" xfId="1" applyNumberFormat="1" applyFont="1" applyFill="1" applyBorder="1" applyAlignment="1">
      <alignment horizontal="left" vertical="center"/>
    </xf>
    <xf numFmtId="0" fontId="23" fillId="2" borderId="81" xfId="1" applyNumberFormat="1" applyFont="1" applyFill="1" applyBorder="1" applyAlignment="1">
      <alignment horizontal="left" vertical="center"/>
    </xf>
    <xf numFmtId="0" fontId="23" fillId="2" borderId="91" xfId="1" applyNumberFormat="1" applyFont="1" applyFill="1" applyBorder="1" applyAlignment="1">
      <alignment horizontal="left" vertical="center"/>
    </xf>
    <xf numFmtId="38" fontId="20" fillId="2" borderId="98" xfId="1" applyFont="1" applyFill="1" applyBorder="1">
      <alignment vertical="center"/>
    </xf>
    <xf numFmtId="176" fontId="20" fillId="2" borderId="99" xfId="1" applyNumberFormat="1" applyFont="1" applyFill="1" applyBorder="1" applyAlignment="1">
      <alignment horizontal="right" vertical="center"/>
    </xf>
    <xf numFmtId="0" fontId="20" fillId="2" borderId="12" xfId="1" applyNumberFormat="1" applyFont="1" applyFill="1" applyBorder="1" applyAlignment="1">
      <alignment horizontal="left" vertical="center"/>
    </xf>
    <xf numFmtId="0" fontId="20" fillId="2" borderId="0" xfId="1" applyNumberFormat="1" applyFont="1" applyFill="1" applyAlignment="1">
      <alignment horizontal="left" vertical="center"/>
    </xf>
    <xf numFmtId="0" fontId="20" fillId="2" borderId="100" xfId="1" applyNumberFormat="1" applyFont="1" applyFill="1" applyBorder="1" applyAlignment="1">
      <alignment horizontal="left" vertical="center"/>
    </xf>
    <xf numFmtId="0" fontId="20" fillId="2" borderId="98" xfId="1" applyNumberFormat="1" applyFont="1" applyFill="1" applyBorder="1" applyAlignment="1">
      <alignment horizontal="left" vertical="center"/>
    </xf>
    <xf numFmtId="0" fontId="20" fillId="2" borderId="79" xfId="1" applyNumberFormat="1" applyFont="1" applyFill="1" applyBorder="1" applyAlignment="1">
      <alignment horizontal="left" vertical="center"/>
    </xf>
    <xf numFmtId="0" fontId="20" fillId="2" borderId="81" xfId="1" applyNumberFormat="1" applyFont="1" applyFill="1" applyBorder="1" applyAlignment="1">
      <alignment horizontal="left" vertical="center"/>
    </xf>
    <xf numFmtId="0" fontId="20" fillId="2" borderId="91" xfId="1" applyNumberFormat="1" applyFont="1" applyFill="1" applyBorder="1" applyAlignment="1">
      <alignment horizontal="left" vertical="center"/>
    </xf>
    <xf numFmtId="0" fontId="23" fillId="2" borderId="92" xfId="1" applyNumberFormat="1" applyFont="1" applyFill="1" applyBorder="1" applyAlignment="1">
      <alignment horizontal="left" vertical="center"/>
    </xf>
    <xf numFmtId="176" fontId="20" fillId="2" borderId="83" xfId="1" applyNumberFormat="1" applyFont="1" applyFill="1" applyBorder="1" applyAlignment="1">
      <alignment horizontal="right" vertical="center"/>
    </xf>
    <xf numFmtId="0" fontId="26" fillId="2" borderId="101" xfId="1" applyNumberFormat="1" applyFont="1" applyFill="1" applyBorder="1" applyAlignment="1">
      <alignment horizontal="left" vertical="center"/>
    </xf>
    <xf numFmtId="176" fontId="20" fillId="2" borderId="102" xfId="1" applyNumberFormat="1" applyFont="1" applyFill="1" applyBorder="1" applyAlignment="1">
      <alignment horizontal="right" vertical="center"/>
    </xf>
    <xf numFmtId="0" fontId="23" fillId="2" borderId="103" xfId="1" applyNumberFormat="1" applyFont="1" applyFill="1" applyBorder="1" applyAlignment="1">
      <alignment horizontal="left" vertical="center"/>
    </xf>
    <xf numFmtId="0" fontId="23" fillId="2" borderId="104" xfId="1" applyNumberFormat="1" applyFont="1" applyFill="1" applyBorder="1" applyAlignment="1">
      <alignment horizontal="left" vertical="center"/>
    </xf>
    <xf numFmtId="0" fontId="23" fillId="2" borderId="105" xfId="1" applyNumberFormat="1" applyFont="1" applyFill="1" applyBorder="1" applyAlignment="1">
      <alignment horizontal="left" vertical="center"/>
    </xf>
    <xf numFmtId="0" fontId="20" fillId="2" borderId="90" xfId="1" applyNumberFormat="1" applyFont="1" applyFill="1" applyBorder="1" applyAlignment="1">
      <alignment horizontal="left" vertical="center"/>
    </xf>
    <xf numFmtId="38" fontId="19" fillId="2" borderId="8" xfId="1" applyFont="1" applyFill="1" applyBorder="1" applyAlignment="1">
      <alignment horizontal="center" vertical="center"/>
    </xf>
    <xf numFmtId="38" fontId="21" fillId="0" borderId="0" xfId="1" applyFont="1" applyAlignment="1">
      <alignment horizontal="left" vertical="top" wrapText="1"/>
    </xf>
    <xf numFmtId="38" fontId="21" fillId="0" borderId="0" xfId="1" applyFont="1" applyAlignment="1">
      <alignment horizontal="left" vertical="top"/>
    </xf>
    <xf numFmtId="0" fontId="21" fillId="0" borderId="0" xfId="1" applyNumberFormat="1" applyFont="1" applyAlignment="1">
      <alignment horizontal="center" vertical="center"/>
    </xf>
    <xf numFmtId="38" fontId="18" fillId="0" borderId="0" xfId="1" applyFont="1" applyAlignment="1">
      <alignment horizontal="center" vertical="center"/>
    </xf>
    <xf numFmtId="0" fontId="21" fillId="0" borderId="4" xfId="1" applyNumberFormat="1" applyFont="1" applyBorder="1" applyAlignment="1">
      <alignment horizontal="left" vertical="top" wrapText="1"/>
    </xf>
    <xf numFmtId="0" fontId="21" fillId="0" borderId="75" xfId="1" applyNumberFormat="1" applyFont="1" applyBorder="1" applyAlignment="1">
      <alignment horizontal="left" vertical="top"/>
    </xf>
    <xf numFmtId="0" fontId="21" fillId="0" borderId="12" xfId="1" applyNumberFormat="1" applyFont="1" applyBorder="1" applyAlignment="1">
      <alignment horizontal="left" vertical="top"/>
    </xf>
    <xf numFmtId="0" fontId="21" fillId="0" borderId="60" xfId="1" applyNumberFormat="1" applyFont="1" applyBorder="1" applyAlignment="1">
      <alignment horizontal="left" vertical="top"/>
    </xf>
    <xf numFmtId="0" fontId="21" fillId="0" borderId="11" xfId="1" applyNumberFormat="1" applyFont="1" applyBorder="1" applyAlignment="1">
      <alignment horizontal="left" vertical="top"/>
    </xf>
    <xf numFmtId="0" fontId="21" fillId="0" borderId="54" xfId="1" applyNumberFormat="1" applyFont="1" applyBorder="1" applyAlignment="1">
      <alignment horizontal="left" vertical="top"/>
    </xf>
    <xf numFmtId="0" fontId="21" fillId="0" borderId="4" xfId="1" applyNumberFormat="1" applyFont="1" applyBorder="1" applyAlignment="1">
      <alignment horizontal="left" vertical="top"/>
    </xf>
    <xf numFmtId="0" fontId="17" fillId="0" borderId="7" xfId="1" applyNumberFormat="1" applyFont="1" applyBorder="1" applyAlignment="1">
      <alignment horizontal="center" vertical="center"/>
    </xf>
    <xf numFmtId="0" fontId="21" fillId="0" borderId="4" xfId="1" applyNumberFormat="1" applyFont="1" applyBorder="1" applyAlignment="1">
      <alignment horizontal="left" vertical="center"/>
    </xf>
    <xf numFmtId="0" fontId="21" fillId="0" borderId="32" xfId="1" applyNumberFormat="1" applyFont="1" applyBorder="1" applyAlignment="1">
      <alignment horizontal="left" vertical="center"/>
    </xf>
    <xf numFmtId="0" fontId="21" fillId="0" borderId="75" xfId="1" applyNumberFormat="1" applyFont="1" applyBorder="1" applyAlignment="1">
      <alignment horizontal="left" vertical="center"/>
    </xf>
    <xf numFmtId="0" fontId="23" fillId="0" borderId="11" xfId="1" applyNumberFormat="1" applyFont="1" applyBorder="1" applyAlignment="1">
      <alignment horizontal="left" vertical="center"/>
    </xf>
    <xf numFmtId="0" fontId="23" fillId="0" borderId="1" xfId="1" applyNumberFormat="1" applyFont="1" applyBorder="1" applyAlignment="1">
      <alignment horizontal="left" vertical="center"/>
    </xf>
    <xf numFmtId="0" fontId="23" fillId="0" borderId="54" xfId="1" applyNumberFormat="1" applyFont="1" applyBorder="1" applyAlignment="1">
      <alignment horizontal="left" vertical="center"/>
    </xf>
    <xf numFmtId="0" fontId="23" fillId="0" borderId="4" xfId="1" applyNumberFormat="1" applyFont="1" applyBorder="1" applyAlignment="1">
      <alignment horizontal="left" vertical="center"/>
    </xf>
    <xf numFmtId="0" fontId="23" fillId="0" borderId="32" xfId="1" applyNumberFormat="1" applyFont="1" applyBorder="1" applyAlignment="1">
      <alignment horizontal="left" vertical="center"/>
    </xf>
    <xf numFmtId="0" fontId="23" fillId="0" borderId="75" xfId="1" applyNumberFormat="1" applyFont="1" applyBorder="1" applyAlignment="1">
      <alignment horizontal="left" vertical="center"/>
    </xf>
    <xf numFmtId="0" fontId="25" fillId="0" borderId="4" xfId="1" applyNumberFormat="1" applyFont="1" applyBorder="1" applyAlignment="1">
      <alignment horizontal="left" vertical="center"/>
    </xf>
    <xf numFmtId="0" fontId="25" fillId="0" borderId="32" xfId="1" applyNumberFormat="1" applyFont="1" applyBorder="1" applyAlignment="1">
      <alignment horizontal="left" vertical="center"/>
    </xf>
    <xf numFmtId="0" fontId="25" fillId="0" borderId="75" xfId="1" applyNumberFormat="1" applyFont="1" applyBorder="1" applyAlignment="1">
      <alignment horizontal="left" vertical="center"/>
    </xf>
    <xf numFmtId="38" fontId="27" fillId="8" borderId="8" xfId="1" applyFont="1" applyFill="1" applyBorder="1" applyAlignment="1">
      <alignment horizontal="center" vertical="center"/>
    </xf>
    <xf numFmtId="38" fontId="27" fillId="8" borderId="2" xfId="1" applyFont="1" applyFill="1" applyBorder="1" applyAlignment="1">
      <alignment horizontal="center" vertical="center"/>
    </xf>
    <xf numFmtId="38" fontId="27" fillId="8" borderId="6" xfId="1" applyFont="1" applyFill="1" applyBorder="1" applyAlignment="1">
      <alignment horizontal="center" vertical="center"/>
    </xf>
    <xf numFmtId="0" fontId="19" fillId="0" borderId="7" xfId="1" applyNumberFormat="1" applyFont="1" applyBorder="1">
      <alignment vertical="center"/>
    </xf>
    <xf numFmtId="0" fontId="21" fillId="0" borderId="8" xfId="1" applyNumberFormat="1" applyFont="1" applyBorder="1" applyAlignment="1">
      <alignment horizontal="center" vertical="center"/>
    </xf>
    <xf numFmtId="0" fontId="21" fillId="0" borderId="6" xfId="1" applyNumberFormat="1" applyFont="1" applyBorder="1" applyAlignment="1">
      <alignment horizontal="center" vertical="center"/>
    </xf>
    <xf numFmtId="0" fontId="21" fillId="0" borderId="2" xfId="1" applyNumberFormat="1" applyFont="1" applyBorder="1" applyAlignment="1">
      <alignment horizontal="center" vertical="center"/>
    </xf>
    <xf numFmtId="38" fontId="22" fillId="0" borderId="56" xfId="1" applyFont="1" applyBorder="1" applyAlignment="1">
      <alignment horizontal="center" vertical="center"/>
    </xf>
    <xf numFmtId="38" fontId="22" fillId="0" borderId="58" xfId="1" applyFont="1" applyBorder="1" applyAlignment="1">
      <alignment horizontal="center" vertical="center"/>
    </xf>
    <xf numFmtId="38" fontId="22" fillId="0" borderId="0" xfId="1" applyFont="1" applyAlignment="1">
      <alignment horizontal="left" vertical="top" wrapText="1"/>
    </xf>
    <xf numFmtId="38" fontId="22" fillId="0" borderId="0" xfId="1" applyFont="1" applyAlignment="1">
      <alignment horizontal="left" vertical="top"/>
    </xf>
    <xf numFmtId="38" fontId="21" fillId="0" borderId="63" xfId="1" applyFont="1" applyBorder="1" applyAlignment="1">
      <alignment horizontal="center" vertical="center"/>
    </xf>
    <xf numFmtId="38" fontId="21" fillId="0" borderId="48" xfId="1" applyFont="1" applyBorder="1" applyAlignment="1">
      <alignment horizontal="center" vertical="center"/>
    </xf>
    <xf numFmtId="38" fontId="21" fillId="0" borderId="49" xfId="1" applyFont="1" applyBorder="1" applyAlignment="1">
      <alignment horizontal="center" vertical="center"/>
    </xf>
    <xf numFmtId="38" fontId="19" fillId="2" borderId="7" xfId="1" applyFont="1" applyFill="1" applyBorder="1">
      <alignment vertical="center"/>
    </xf>
    <xf numFmtId="38" fontId="28" fillId="2" borderId="8" xfId="1" applyFont="1" applyFill="1" applyBorder="1" applyAlignment="1">
      <alignment horizontal="center" vertical="center"/>
    </xf>
    <xf numFmtId="38" fontId="28" fillId="2" borderId="2" xfId="1" applyFont="1" applyFill="1" applyBorder="1" applyAlignment="1">
      <alignment horizontal="center" vertical="center"/>
    </xf>
    <xf numFmtId="38" fontId="28" fillId="2" borderId="6" xfId="1" applyFont="1" applyFill="1" applyBorder="1" applyAlignment="1">
      <alignment horizontal="center" vertical="center"/>
    </xf>
    <xf numFmtId="38" fontId="21" fillId="0" borderId="62" xfId="1" applyFont="1" applyBorder="1" applyAlignment="1">
      <alignment horizontal="center" vertical="center"/>
    </xf>
    <xf numFmtId="38" fontId="21" fillId="0" borderId="51" xfId="1" applyFont="1" applyBorder="1" applyAlignment="1">
      <alignment horizontal="center" vertical="center"/>
    </xf>
    <xf numFmtId="38" fontId="21" fillId="0" borderId="67" xfId="1" applyFont="1" applyBorder="1" applyAlignment="1">
      <alignment horizontal="center" vertical="center"/>
    </xf>
    <xf numFmtId="38" fontId="21" fillId="0" borderId="68" xfId="1" applyFont="1" applyBorder="1" applyAlignment="1">
      <alignment horizontal="center" vertical="center"/>
    </xf>
    <xf numFmtId="38" fontId="21" fillId="0" borderId="71" xfId="1" applyFont="1" applyBorder="1" applyAlignment="1">
      <alignment horizontal="center" vertical="center" wrapText="1"/>
    </xf>
    <xf numFmtId="38" fontId="21" fillId="0" borderId="72" xfId="1" applyFont="1" applyBorder="1" applyAlignment="1">
      <alignment horizontal="center" vertical="center"/>
    </xf>
    <xf numFmtId="38" fontId="16" fillId="0" borderId="15" xfId="1" applyFont="1" applyBorder="1">
      <alignment vertical="center"/>
    </xf>
    <xf numFmtId="38" fontId="16" fillId="0" borderId="86" xfId="1" applyFont="1" applyBorder="1">
      <alignment vertical="center"/>
    </xf>
    <xf numFmtId="38" fontId="16" fillId="0" borderId="74" xfId="1" applyFont="1" applyBorder="1">
      <alignment vertical="center"/>
    </xf>
    <xf numFmtId="38" fontId="29" fillId="0" borderId="0" xfId="1" applyFont="1" applyAlignment="1">
      <alignment horizontal="left" vertical="top" wrapText="1"/>
    </xf>
    <xf numFmtId="38" fontId="29" fillId="0" borderId="0" xfId="1" applyFont="1" applyAlignment="1">
      <alignment horizontal="left" vertical="top"/>
    </xf>
    <xf numFmtId="0" fontId="26" fillId="0" borderId="0" xfId="0" applyFont="1">
      <alignment vertical="center"/>
    </xf>
    <xf numFmtId="38" fontId="16" fillId="0" borderId="8" xfId="1" applyFont="1" applyBorder="1">
      <alignment vertical="center"/>
    </xf>
    <xf numFmtId="38" fontId="16" fillId="0" borderId="2" xfId="1" applyFont="1" applyBorder="1">
      <alignment vertical="center"/>
    </xf>
    <xf numFmtId="38" fontId="16" fillId="0" borderId="87" xfId="1" applyFont="1" applyBorder="1">
      <alignment vertical="center"/>
    </xf>
    <xf numFmtId="38" fontId="20" fillId="2" borderId="8" xfId="1" applyFont="1" applyFill="1" applyBorder="1">
      <alignment vertical="center"/>
    </xf>
    <xf numFmtId="38" fontId="20" fillId="2" borderId="2" xfId="1" applyFont="1" applyFill="1" applyBorder="1">
      <alignment vertical="center"/>
    </xf>
    <xf numFmtId="38" fontId="20" fillId="2" borderId="87" xfId="1" applyFont="1" applyFill="1" applyBorder="1">
      <alignment vertical="center"/>
    </xf>
    <xf numFmtId="38" fontId="16" fillId="0" borderId="4" xfId="1" applyFont="1" applyBorder="1">
      <alignment vertical="center"/>
    </xf>
    <xf numFmtId="38" fontId="16" fillId="0" borderId="32" xfId="1" applyFont="1" applyBorder="1">
      <alignment vertical="center"/>
    </xf>
    <xf numFmtId="38" fontId="16" fillId="0" borderId="96" xfId="1" applyFont="1" applyBorder="1">
      <alignment vertical="center"/>
    </xf>
    <xf numFmtId="0" fontId="20" fillId="2" borderId="79" xfId="1" applyNumberFormat="1" applyFont="1" applyFill="1" applyBorder="1" applyAlignment="1">
      <alignment horizontal="left" vertical="center"/>
    </xf>
    <xf numFmtId="0" fontId="20" fillId="2" borderId="81" xfId="1" applyNumberFormat="1" applyFont="1" applyFill="1" applyBorder="1" applyAlignment="1">
      <alignment horizontal="left" vertical="center"/>
    </xf>
    <xf numFmtId="0" fontId="20" fillId="2" borderId="91" xfId="1" applyNumberFormat="1" applyFont="1" applyFill="1" applyBorder="1" applyAlignment="1">
      <alignment horizontal="left" vertical="center"/>
    </xf>
    <xf numFmtId="0" fontId="20" fillId="0" borderId="79" xfId="1" applyNumberFormat="1" applyFont="1" applyBorder="1" applyAlignment="1">
      <alignment horizontal="left" vertical="center"/>
    </xf>
    <xf numFmtId="0" fontId="20" fillId="0" borderId="81" xfId="1" applyNumberFormat="1" applyFont="1" applyBorder="1" applyAlignment="1">
      <alignment horizontal="left" vertical="center"/>
    </xf>
    <xf numFmtId="0" fontId="20" fillId="0" borderId="91" xfId="1" applyNumberFormat="1" applyFont="1" applyBorder="1" applyAlignment="1">
      <alignment horizontal="left" vertical="center"/>
    </xf>
    <xf numFmtId="0" fontId="22" fillId="0" borderId="8" xfId="1" applyNumberFormat="1" applyFont="1" applyBorder="1" applyAlignment="1">
      <alignment horizontal="left" vertical="center"/>
    </xf>
    <xf numFmtId="0" fontId="22" fillId="0" borderId="2" xfId="1" applyNumberFormat="1" applyFont="1" applyBorder="1" applyAlignment="1">
      <alignment horizontal="left" vertical="center"/>
    </xf>
    <xf numFmtId="0" fontId="22" fillId="0" borderId="87" xfId="1" applyNumberFormat="1" applyFont="1" applyBorder="1" applyAlignment="1">
      <alignment horizontal="left" vertical="center"/>
    </xf>
    <xf numFmtId="0" fontId="23" fillId="0" borderId="76" xfId="1" applyNumberFormat="1" applyFont="1" applyBorder="1" applyAlignment="1">
      <alignment horizontal="left" vertical="center"/>
    </xf>
    <xf numFmtId="0" fontId="23" fillId="0" borderId="78" xfId="1" applyNumberFormat="1" applyFont="1" applyBorder="1" applyAlignment="1">
      <alignment horizontal="left" vertical="center"/>
    </xf>
    <xf numFmtId="0" fontId="23" fillId="0" borderId="89" xfId="1" applyNumberFormat="1" applyFont="1" applyBorder="1" applyAlignment="1">
      <alignment horizontal="left" vertical="center"/>
    </xf>
    <xf numFmtId="0" fontId="25" fillId="2" borderId="79" xfId="1" applyNumberFormat="1" applyFont="1" applyFill="1" applyBorder="1" applyAlignment="1">
      <alignment horizontal="left" vertical="center"/>
    </xf>
    <xf numFmtId="0" fontId="25" fillId="2" borderId="81" xfId="1" applyNumberFormat="1" applyFont="1" applyFill="1" applyBorder="1" applyAlignment="1">
      <alignment horizontal="left" vertical="center"/>
    </xf>
    <xf numFmtId="0" fontId="25" fillId="2" borderId="91" xfId="1" applyNumberFormat="1" applyFont="1" applyFill="1" applyBorder="1" applyAlignment="1">
      <alignment horizontal="left" vertical="center"/>
    </xf>
    <xf numFmtId="0" fontId="23" fillId="2" borderId="79" xfId="1" applyNumberFormat="1" applyFont="1" applyFill="1" applyBorder="1" applyAlignment="1">
      <alignment horizontal="left" vertical="center"/>
    </xf>
    <xf numFmtId="0" fontId="23" fillId="2" borderId="81" xfId="1" applyNumberFormat="1" applyFont="1" applyFill="1" applyBorder="1" applyAlignment="1">
      <alignment horizontal="left" vertical="center"/>
    </xf>
    <xf numFmtId="0" fontId="23" fillId="2" borderId="91" xfId="1" applyNumberFormat="1" applyFont="1" applyFill="1" applyBorder="1" applyAlignment="1">
      <alignment horizontal="left" vertical="center"/>
    </xf>
    <xf numFmtId="0" fontId="23" fillId="0" borderId="79" xfId="1" applyNumberFormat="1" applyFont="1" applyBorder="1" applyAlignment="1">
      <alignment horizontal="left" vertical="center"/>
    </xf>
    <xf numFmtId="0" fontId="23" fillId="0" borderId="81" xfId="1" applyNumberFormat="1" applyFont="1" applyBorder="1" applyAlignment="1">
      <alignment horizontal="left" vertical="center"/>
    </xf>
    <xf numFmtId="0" fontId="23" fillId="0" borderId="91" xfId="1" applyNumberFormat="1" applyFont="1" applyBorder="1" applyAlignment="1">
      <alignment horizontal="left" vertical="center"/>
    </xf>
    <xf numFmtId="0" fontId="23" fillId="2" borderId="82" xfId="1" applyNumberFormat="1" applyFont="1" applyFill="1" applyBorder="1" applyAlignment="1">
      <alignment horizontal="left" vertical="center"/>
    </xf>
    <xf numFmtId="0" fontId="23" fillId="2" borderId="84" xfId="1" applyNumberFormat="1" applyFont="1" applyFill="1" applyBorder="1" applyAlignment="1">
      <alignment horizontal="left" vertical="center"/>
    </xf>
    <xf numFmtId="0" fontId="23" fillId="2" borderId="93" xfId="1" applyNumberFormat="1" applyFont="1" applyFill="1" applyBorder="1" applyAlignment="1">
      <alignment horizontal="left" vertical="center"/>
    </xf>
    <xf numFmtId="0" fontId="23" fillId="0" borderId="8" xfId="1" applyNumberFormat="1" applyFont="1" applyBorder="1" applyAlignment="1">
      <alignment horizontal="left" vertical="center"/>
    </xf>
    <xf numFmtId="0" fontId="23" fillId="0" borderId="2" xfId="1" applyNumberFormat="1" applyFont="1" applyBorder="1" applyAlignment="1">
      <alignment horizontal="left" vertical="center"/>
    </xf>
    <xf numFmtId="0" fontId="23" fillId="0" borderId="87" xfId="1" applyNumberFormat="1" applyFont="1" applyBorder="1" applyAlignment="1">
      <alignment horizontal="left" vertical="center"/>
    </xf>
    <xf numFmtId="0" fontId="20" fillId="0" borderId="76" xfId="1" applyNumberFormat="1" applyFont="1" applyBorder="1" applyAlignment="1">
      <alignment horizontal="left" vertical="center"/>
    </xf>
    <xf numFmtId="0" fontId="20" fillId="0" borderId="78" xfId="1" applyNumberFormat="1" applyFont="1" applyBorder="1" applyAlignment="1">
      <alignment horizontal="left" vertical="center"/>
    </xf>
    <xf numFmtId="0" fontId="20" fillId="0" borderId="89" xfId="1" applyNumberFormat="1" applyFont="1" applyBorder="1" applyAlignment="1">
      <alignment horizontal="left" vertical="center"/>
    </xf>
    <xf numFmtId="38" fontId="19" fillId="2" borderId="2" xfId="1" applyFont="1" applyFill="1" applyBorder="1">
      <alignment vertical="center"/>
    </xf>
    <xf numFmtId="38" fontId="19" fillId="2" borderId="6" xfId="1" applyFont="1" applyFill="1" applyBorder="1">
      <alignment vertical="center"/>
    </xf>
    <xf numFmtId="0" fontId="17" fillId="0" borderId="15" xfId="1" applyNumberFormat="1" applyFont="1" applyBorder="1" applyAlignment="1">
      <alignment horizontal="center" vertical="center"/>
    </xf>
    <xf numFmtId="0" fontId="17" fillId="0" borderId="86" xfId="1" applyNumberFormat="1" applyFont="1" applyBorder="1" applyAlignment="1">
      <alignment horizontal="center" vertical="center"/>
    </xf>
    <xf numFmtId="0" fontId="17" fillId="0" borderId="74" xfId="1" applyNumberFormat="1" applyFont="1" applyBorder="1" applyAlignment="1">
      <alignment horizontal="center" vertical="center"/>
    </xf>
    <xf numFmtId="0" fontId="21" fillId="0" borderId="11" xfId="1" applyNumberFormat="1" applyFont="1" applyBorder="1" applyAlignment="1">
      <alignment horizontal="left" vertical="center"/>
    </xf>
    <xf numFmtId="0" fontId="21" fillId="0" borderId="1" xfId="1" applyNumberFormat="1" applyFont="1" applyBorder="1" applyAlignment="1">
      <alignment horizontal="left" vertical="center"/>
    </xf>
    <xf numFmtId="0" fontId="21" fillId="0" borderId="97" xfId="1" applyNumberFormat="1" applyFont="1" applyBorder="1" applyAlignment="1">
      <alignment horizontal="left" vertical="center"/>
    </xf>
    <xf numFmtId="38" fontId="4" fillId="0" borderId="0" xfId="1" applyFont="1" applyAlignment="1">
      <alignment horizontal="center" vertical="center"/>
    </xf>
    <xf numFmtId="38" fontId="5" fillId="0" borderId="60" xfId="1" applyFont="1" applyBorder="1" applyAlignment="1">
      <alignment horizontal="center" vertical="center"/>
    </xf>
    <xf numFmtId="38" fontId="5" fillId="0" borderId="54" xfId="1" applyFont="1" applyBorder="1" applyAlignment="1">
      <alignment horizontal="center" vertical="center"/>
    </xf>
    <xf numFmtId="38" fontId="5" fillId="6" borderId="47" xfId="1" applyFont="1" applyFill="1" applyBorder="1" applyAlignment="1">
      <alignment horizontal="right" vertical="center"/>
    </xf>
    <xf numFmtId="38" fontId="5" fillId="6" borderId="48" xfId="1" applyFont="1" applyFill="1" applyBorder="1" applyAlignment="1">
      <alignment horizontal="right" vertical="center"/>
    </xf>
    <xf numFmtId="38" fontId="5" fillId="4" borderId="8" xfId="1" applyFont="1" applyFill="1" applyBorder="1" applyAlignment="1">
      <alignment horizontal="center" vertical="center"/>
    </xf>
    <xf numFmtId="38" fontId="5" fillId="4" borderId="2" xfId="1" applyFont="1" applyFill="1" applyBorder="1" applyAlignment="1">
      <alignment horizontal="center" vertical="center"/>
    </xf>
    <xf numFmtId="38" fontId="5" fillId="4" borderId="6" xfId="1" applyFont="1" applyFill="1" applyBorder="1" applyAlignment="1">
      <alignment horizontal="center" vertical="center"/>
    </xf>
    <xf numFmtId="38" fontId="5" fillId="0" borderId="4" xfId="1" applyFont="1" applyBorder="1" applyAlignment="1">
      <alignment horizontal="center" vertical="center"/>
    </xf>
    <xf numFmtId="38" fontId="5" fillId="0" borderId="12" xfId="1" applyFont="1" applyBorder="1" applyAlignment="1">
      <alignment horizontal="center" vertical="center"/>
    </xf>
    <xf numFmtId="38" fontId="5" fillId="0" borderId="11" xfId="1" applyFont="1" applyBorder="1" applyAlignment="1">
      <alignment horizontal="center" vertical="center"/>
    </xf>
    <xf numFmtId="38" fontId="5" fillId="0" borderId="36" xfId="1" applyFont="1" applyBorder="1" applyAlignment="1">
      <alignment horizontal="center" vertical="center"/>
    </xf>
    <xf numFmtId="38" fontId="5" fillId="0" borderId="32" xfId="1" applyFont="1" applyBorder="1" applyAlignment="1">
      <alignment horizontal="center" vertical="center"/>
    </xf>
    <xf numFmtId="38" fontId="5" fillId="0" borderId="8" xfId="1" applyFont="1" applyBorder="1" applyAlignment="1">
      <alignment horizontal="center" vertical="center"/>
    </xf>
    <xf numFmtId="38" fontId="5" fillId="0" borderId="2" xfId="1" applyFont="1" applyBorder="1" applyAlignment="1">
      <alignment horizontal="center" vertical="center"/>
    </xf>
    <xf numFmtId="38" fontId="5" fillId="0" borderId="6" xfId="1" applyFont="1" applyBorder="1" applyAlignment="1">
      <alignment horizontal="center" vertical="center"/>
    </xf>
    <xf numFmtId="38" fontId="5" fillId="0" borderId="5" xfId="1" applyFont="1" applyBorder="1" applyAlignment="1">
      <alignment horizontal="center" vertical="center" wrapText="1"/>
    </xf>
    <xf numFmtId="38" fontId="5" fillId="0" borderId="22" xfId="1" applyFont="1" applyBorder="1" applyAlignment="1">
      <alignment horizontal="center" vertical="center"/>
    </xf>
    <xf numFmtId="38" fontId="5" fillId="0" borderId="29" xfId="1" applyFont="1" applyBorder="1" applyAlignment="1">
      <alignment horizontal="center" vertical="center"/>
    </xf>
    <xf numFmtId="38" fontId="5" fillId="0" borderId="32" xfId="1" applyFont="1" applyBorder="1" applyAlignment="1">
      <alignment horizontal="center" vertical="center" wrapText="1"/>
    </xf>
    <xf numFmtId="38" fontId="5" fillId="0" borderId="0" xfId="1" applyFont="1" applyAlignment="1">
      <alignment horizontal="center" vertical="center"/>
    </xf>
    <xf numFmtId="38" fontId="5" fillId="0" borderId="1"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view="pageBreakPreview" zoomScaleNormal="100" zoomScaleSheetLayoutView="100" workbookViewId="0"/>
  </sheetViews>
  <sheetFormatPr defaultColWidth="9" defaultRowHeight="13.2"/>
  <cols>
    <col min="1" max="8" width="6.6640625" style="126" customWidth="1"/>
    <col min="9" max="9" width="6.6640625" style="128" customWidth="1"/>
    <col min="10" max="16" width="6.6640625" style="126" customWidth="1"/>
    <col min="17" max="16384" width="9" style="126"/>
  </cols>
  <sheetData>
    <row r="1" spans="1:15" ht="25.5" customHeight="1">
      <c r="A1" s="125" t="s">
        <v>82</v>
      </c>
      <c r="C1" s="200"/>
      <c r="I1" s="127"/>
    </row>
    <row r="2" spans="1:15" ht="9.9" customHeight="1">
      <c r="I2" s="127"/>
    </row>
    <row r="3" spans="1:15" ht="25.5" customHeight="1">
      <c r="A3" s="232" t="s">
        <v>83</v>
      </c>
      <c r="B3" s="232"/>
      <c r="C3" s="232"/>
      <c r="D3" s="232"/>
      <c r="E3" s="232"/>
      <c r="F3" s="232"/>
      <c r="G3" s="232"/>
      <c r="H3" s="232"/>
      <c r="I3" s="232"/>
      <c r="J3" s="232"/>
      <c r="K3" s="232"/>
      <c r="L3" s="232"/>
      <c r="M3" s="232"/>
      <c r="N3" s="232"/>
      <c r="O3" s="232"/>
    </row>
    <row r="4" spans="1:15" ht="25.5" customHeight="1">
      <c r="A4" s="253" t="s">
        <v>134</v>
      </c>
      <c r="B4" s="254"/>
      <c r="C4" s="254"/>
      <c r="D4" s="255"/>
      <c r="E4" s="199"/>
      <c r="F4" s="199"/>
      <c r="G4" s="199"/>
      <c r="H4" s="199"/>
      <c r="I4" s="199"/>
      <c r="J4" s="199"/>
      <c r="K4" s="199"/>
      <c r="L4" s="199"/>
      <c r="M4" s="199"/>
      <c r="N4" s="199"/>
      <c r="O4" s="199"/>
    </row>
    <row r="5" spans="1:15" ht="9.9" customHeight="1">
      <c r="I5" s="127"/>
    </row>
    <row r="6" spans="1:15" ht="35.1" customHeight="1">
      <c r="A6" s="240" t="s">
        <v>97</v>
      </c>
      <c r="B6" s="240"/>
      <c r="C6" s="240"/>
      <c r="D6" s="240"/>
      <c r="E6" s="256"/>
      <c r="F6" s="256"/>
      <c r="G6" s="256"/>
      <c r="H6" s="256"/>
      <c r="I6" s="256"/>
      <c r="J6" s="256"/>
      <c r="K6" s="256"/>
      <c r="L6" s="256"/>
      <c r="M6" s="256"/>
      <c r="N6" s="256"/>
      <c r="O6" s="256"/>
    </row>
    <row r="7" spans="1:15" ht="9.9" customHeight="1">
      <c r="A7" s="130"/>
      <c r="B7" s="125"/>
      <c r="C7" s="125"/>
      <c r="D7" s="125"/>
      <c r="E7" s="125"/>
      <c r="F7" s="125"/>
      <c r="I7" s="127"/>
    </row>
    <row r="8" spans="1:15" ht="25.5" customHeight="1">
      <c r="A8" s="162" t="s">
        <v>98</v>
      </c>
      <c r="B8" s="131"/>
      <c r="C8" s="131"/>
      <c r="D8" s="131"/>
      <c r="E8" s="131"/>
      <c r="F8" s="132"/>
      <c r="I8" s="127"/>
    </row>
    <row r="9" spans="1:15" ht="30.75" customHeight="1">
      <c r="A9" s="257" t="s">
        <v>94</v>
      </c>
      <c r="B9" s="258"/>
      <c r="C9" s="257" t="s">
        <v>95</v>
      </c>
      <c r="D9" s="259"/>
      <c r="E9" s="258"/>
      <c r="F9" s="161" t="s">
        <v>87</v>
      </c>
      <c r="G9" s="161" t="s">
        <v>88</v>
      </c>
      <c r="H9" s="161" t="s">
        <v>89</v>
      </c>
      <c r="I9" s="161" t="s">
        <v>90</v>
      </c>
      <c r="J9" s="161" t="s">
        <v>91</v>
      </c>
      <c r="K9" s="161" t="s">
        <v>92</v>
      </c>
      <c r="L9" s="161" t="s">
        <v>93</v>
      </c>
      <c r="M9" s="161" t="s">
        <v>86</v>
      </c>
      <c r="N9" s="161" t="s">
        <v>85</v>
      </c>
      <c r="O9" s="161" t="s">
        <v>84</v>
      </c>
    </row>
    <row r="10" spans="1:15" ht="20.100000000000001" customHeight="1">
      <c r="A10" s="233" t="s">
        <v>135</v>
      </c>
      <c r="B10" s="234"/>
      <c r="C10" s="247"/>
      <c r="D10" s="248"/>
      <c r="E10" s="249"/>
      <c r="F10" s="164"/>
      <c r="G10" s="164"/>
      <c r="H10" s="164"/>
      <c r="I10" s="164"/>
      <c r="J10" s="164"/>
      <c r="K10" s="164"/>
      <c r="L10" s="164"/>
      <c r="M10" s="164"/>
      <c r="N10" s="164"/>
      <c r="O10" s="164"/>
    </row>
    <row r="11" spans="1:15" ht="20.100000000000001" customHeight="1">
      <c r="A11" s="235"/>
      <c r="B11" s="236"/>
      <c r="C11" s="244"/>
      <c r="D11" s="245"/>
      <c r="E11" s="246"/>
      <c r="F11" s="165"/>
      <c r="G11" s="166"/>
      <c r="H11" s="166"/>
      <c r="I11" s="166"/>
      <c r="J11" s="166"/>
      <c r="K11" s="166"/>
      <c r="L11" s="166"/>
      <c r="M11" s="166"/>
      <c r="N11" s="166"/>
      <c r="O11" s="166"/>
    </row>
    <row r="12" spans="1:15" ht="20.100000000000001" customHeight="1">
      <c r="A12" s="235"/>
      <c r="B12" s="236"/>
      <c r="C12" s="250"/>
      <c r="D12" s="251"/>
      <c r="E12" s="252"/>
      <c r="F12" s="164"/>
      <c r="G12" s="164"/>
      <c r="H12" s="164"/>
      <c r="I12" s="164"/>
      <c r="J12" s="164"/>
      <c r="K12" s="164"/>
      <c r="L12" s="164"/>
      <c r="M12" s="164"/>
      <c r="N12" s="164"/>
      <c r="O12" s="164"/>
    </row>
    <row r="13" spans="1:15" ht="20.100000000000001" customHeight="1">
      <c r="A13" s="235"/>
      <c r="B13" s="236"/>
      <c r="C13" s="244"/>
      <c r="D13" s="245"/>
      <c r="E13" s="246"/>
      <c r="F13" s="165"/>
      <c r="G13" s="166"/>
      <c r="H13" s="166"/>
      <c r="I13" s="166"/>
      <c r="J13" s="166"/>
      <c r="K13" s="166"/>
      <c r="L13" s="166"/>
      <c r="M13" s="166"/>
      <c r="N13" s="166"/>
      <c r="O13" s="166"/>
    </row>
    <row r="14" spans="1:15" ht="20.100000000000001" customHeight="1">
      <c r="A14" s="235"/>
      <c r="B14" s="236"/>
      <c r="C14" s="241"/>
      <c r="D14" s="242"/>
      <c r="E14" s="243"/>
      <c r="F14" s="164"/>
      <c r="G14" s="164"/>
      <c r="H14" s="164"/>
      <c r="I14" s="164"/>
      <c r="J14" s="164"/>
      <c r="K14" s="164"/>
      <c r="L14" s="164"/>
      <c r="M14" s="164"/>
      <c r="N14" s="164"/>
      <c r="O14" s="164"/>
    </row>
    <row r="15" spans="1:15" ht="20.100000000000001" customHeight="1">
      <c r="A15" s="235"/>
      <c r="B15" s="236"/>
      <c r="C15" s="244"/>
      <c r="D15" s="245"/>
      <c r="E15" s="246"/>
      <c r="F15" s="165"/>
      <c r="G15" s="166"/>
      <c r="H15" s="166"/>
      <c r="I15" s="166"/>
      <c r="J15" s="166"/>
      <c r="K15" s="166"/>
      <c r="L15" s="166"/>
      <c r="M15" s="166"/>
      <c r="N15" s="166"/>
      <c r="O15" s="166"/>
    </row>
    <row r="16" spans="1:15" ht="20.100000000000001" customHeight="1">
      <c r="A16" s="235"/>
      <c r="B16" s="236"/>
      <c r="C16" s="241"/>
      <c r="D16" s="242"/>
      <c r="E16" s="243"/>
      <c r="F16" s="164"/>
      <c r="G16" s="164"/>
      <c r="H16" s="164"/>
      <c r="I16" s="164"/>
      <c r="J16" s="164"/>
      <c r="K16" s="164"/>
      <c r="L16" s="164"/>
      <c r="M16" s="164"/>
      <c r="N16" s="164"/>
      <c r="O16" s="164"/>
    </row>
    <row r="17" spans="1:15" ht="20.100000000000001" customHeight="1">
      <c r="A17" s="237"/>
      <c r="B17" s="238"/>
      <c r="C17" s="244"/>
      <c r="D17" s="245"/>
      <c r="E17" s="246"/>
      <c r="F17" s="165"/>
      <c r="G17" s="166"/>
      <c r="H17" s="166"/>
      <c r="I17" s="166"/>
      <c r="J17" s="166"/>
      <c r="K17" s="166"/>
      <c r="L17" s="166"/>
      <c r="M17" s="166"/>
      <c r="N17" s="166"/>
      <c r="O17" s="166"/>
    </row>
    <row r="18" spans="1:15" ht="20.100000000000001" customHeight="1">
      <c r="A18" s="233" t="s">
        <v>136</v>
      </c>
      <c r="B18" s="234"/>
      <c r="C18" s="247"/>
      <c r="D18" s="248"/>
      <c r="E18" s="249"/>
      <c r="F18" s="164"/>
      <c r="G18" s="164"/>
      <c r="H18" s="164"/>
      <c r="I18" s="164"/>
      <c r="J18" s="164"/>
      <c r="K18" s="164"/>
      <c r="L18" s="164"/>
      <c r="M18" s="164"/>
      <c r="N18" s="164"/>
      <c r="O18" s="164"/>
    </row>
    <row r="19" spans="1:15" ht="20.100000000000001" customHeight="1">
      <c r="A19" s="235"/>
      <c r="B19" s="236"/>
      <c r="C19" s="244"/>
      <c r="D19" s="245"/>
      <c r="E19" s="246"/>
      <c r="F19" s="165"/>
      <c r="G19" s="166"/>
      <c r="H19" s="166"/>
      <c r="I19" s="166"/>
      <c r="J19" s="166"/>
      <c r="K19" s="166"/>
      <c r="L19" s="166"/>
      <c r="M19" s="166"/>
      <c r="N19" s="166"/>
      <c r="O19" s="166"/>
    </row>
    <row r="20" spans="1:15" ht="20.100000000000001" customHeight="1">
      <c r="A20" s="235"/>
      <c r="B20" s="236"/>
      <c r="C20" s="250"/>
      <c r="D20" s="251"/>
      <c r="E20" s="252"/>
      <c r="F20" s="164"/>
      <c r="G20" s="164"/>
      <c r="H20" s="164"/>
      <c r="I20" s="164"/>
      <c r="J20" s="164"/>
      <c r="K20" s="164"/>
      <c r="L20" s="164"/>
      <c r="M20" s="164"/>
      <c r="N20" s="164"/>
      <c r="O20" s="164"/>
    </row>
    <row r="21" spans="1:15" ht="20.100000000000001" customHeight="1">
      <c r="A21" s="235"/>
      <c r="B21" s="236"/>
      <c r="C21" s="244"/>
      <c r="D21" s="245"/>
      <c r="E21" s="246"/>
      <c r="F21" s="165"/>
      <c r="G21" s="166"/>
      <c r="H21" s="166"/>
      <c r="I21" s="166"/>
      <c r="J21" s="166"/>
      <c r="K21" s="166"/>
      <c r="L21" s="166"/>
      <c r="M21" s="166"/>
      <c r="N21" s="166"/>
      <c r="O21" s="166"/>
    </row>
    <row r="22" spans="1:15" ht="20.100000000000001" customHeight="1">
      <c r="A22" s="235"/>
      <c r="B22" s="236"/>
      <c r="C22" s="241"/>
      <c r="D22" s="242"/>
      <c r="E22" s="243"/>
      <c r="F22" s="164"/>
      <c r="G22" s="164"/>
      <c r="H22" s="164"/>
      <c r="I22" s="164"/>
      <c r="J22" s="164"/>
      <c r="K22" s="164"/>
      <c r="L22" s="164"/>
      <c r="M22" s="164"/>
      <c r="N22" s="164"/>
      <c r="O22" s="164"/>
    </row>
    <row r="23" spans="1:15" ht="20.100000000000001" customHeight="1">
      <c r="A23" s="235"/>
      <c r="B23" s="236"/>
      <c r="C23" s="244"/>
      <c r="D23" s="245"/>
      <c r="E23" s="246"/>
      <c r="F23" s="165"/>
      <c r="G23" s="166"/>
      <c r="H23" s="166"/>
      <c r="I23" s="166"/>
      <c r="J23" s="166"/>
      <c r="K23" s="166"/>
      <c r="L23" s="166"/>
      <c r="M23" s="166"/>
      <c r="N23" s="166"/>
      <c r="O23" s="166"/>
    </row>
    <row r="24" spans="1:15" ht="20.100000000000001" customHeight="1">
      <c r="A24" s="235"/>
      <c r="B24" s="236"/>
      <c r="C24" s="241"/>
      <c r="D24" s="242"/>
      <c r="E24" s="243"/>
      <c r="F24" s="164"/>
      <c r="G24" s="164"/>
      <c r="H24" s="164"/>
      <c r="I24" s="164"/>
      <c r="J24" s="164"/>
      <c r="K24" s="164"/>
      <c r="L24" s="164"/>
      <c r="M24" s="164"/>
      <c r="N24" s="164"/>
      <c r="O24" s="164"/>
    </row>
    <row r="25" spans="1:15" ht="20.100000000000001" customHeight="1">
      <c r="A25" s="237"/>
      <c r="B25" s="238"/>
      <c r="C25" s="244"/>
      <c r="D25" s="245"/>
      <c r="E25" s="246"/>
      <c r="F25" s="165"/>
      <c r="G25" s="166"/>
      <c r="H25" s="166"/>
      <c r="I25" s="166"/>
      <c r="J25" s="166"/>
      <c r="K25" s="166"/>
      <c r="L25" s="166"/>
      <c r="M25" s="166"/>
      <c r="N25" s="166"/>
      <c r="O25" s="166"/>
    </row>
    <row r="26" spans="1:15" ht="20.100000000000001" customHeight="1">
      <c r="A26" s="233" t="s">
        <v>137</v>
      </c>
      <c r="B26" s="234"/>
      <c r="C26" s="247"/>
      <c r="D26" s="248"/>
      <c r="E26" s="249"/>
      <c r="F26" s="164"/>
      <c r="G26" s="164"/>
      <c r="H26" s="164"/>
      <c r="I26" s="164"/>
      <c r="J26" s="164"/>
      <c r="K26" s="164"/>
      <c r="L26" s="164"/>
      <c r="M26" s="164"/>
      <c r="N26" s="164"/>
      <c r="O26" s="164"/>
    </row>
    <row r="27" spans="1:15" ht="20.100000000000001" customHeight="1">
      <c r="A27" s="235"/>
      <c r="B27" s="236"/>
      <c r="C27" s="244"/>
      <c r="D27" s="245"/>
      <c r="E27" s="246"/>
      <c r="F27" s="165"/>
      <c r="G27" s="166"/>
      <c r="H27" s="166"/>
      <c r="I27" s="166"/>
      <c r="J27" s="166"/>
      <c r="K27" s="166"/>
      <c r="L27" s="166"/>
      <c r="M27" s="166"/>
      <c r="N27" s="166"/>
      <c r="O27" s="166"/>
    </row>
    <row r="28" spans="1:15" ht="20.100000000000001" customHeight="1">
      <c r="A28" s="235"/>
      <c r="B28" s="236"/>
      <c r="C28" s="247"/>
      <c r="D28" s="248"/>
      <c r="E28" s="249"/>
      <c r="F28" s="164"/>
      <c r="G28" s="164"/>
      <c r="H28" s="164"/>
      <c r="I28" s="164"/>
      <c r="J28" s="164"/>
      <c r="K28" s="164"/>
      <c r="L28" s="164"/>
      <c r="M28" s="164"/>
      <c r="N28" s="164"/>
      <c r="O28" s="164"/>
    </row>
    <row r="29" spans="1:15" ht="20.100000000000001" customHeight="1">
      <c r="A29" s="235"/>
      <c r="B29" s="236"/>
      <c r="C29" s="244"/>
      <c r="D29" s="245"/>
      <c r="E29" s="246"/>
      <c r="F29" s="165"/>
      <c r="G29" s="166"/>
      <c r="H29" s="166"/>
      <c r="I29" s="166"/>
      <c r="J29" s="166"/>
      <c r="K29" s="166"/>
      <c r="L29" s="166"/>
      <c r="M29" s="166"/>
      <c r="N29" s="166"/>
      <c r="O29" s="166"/>
    </row>
    <row r="30" spans="1:15" ht="20.100000000000001" customHeight="1">
      <c r="A30" s="235"/>
      <c r="B30" s="236"/>
      <c r="C30" s="247"/>
      <c r="D30" s="248"/>
      <c r="E30" s="249"/>
      <c r="F30" s="164"/>
      <c r="G30" s="164"/>
      <c r="H30" s="164"/>
      <c r="I30" s="164"/>
      <c r="J30" s="164"/>
      <c r="K30" s="164"/>
      <c r="L30" s="164"/>
      <c r="M30" s="164"/>
      <c r="N30" s="164"/>
      <c r="O30" s="164"/>
    </row>
    <row r="31" spans="1:15" ht="20.100000000000001" customHeight="1">
      <c r="A31" s="235"/>
      <c r="B31" s="236"/>
      <c r="C31" s="244"/>
      <c r="D31" s="245"/>
      <c r="E31" s="246"/>
      <c r="F31" s="165"/>
      <c r="G31" s="166"/>
      <c r="H31" s="166"/>
      <c r="I31" s="166"/>
      <c r="J31" s="166"/>
      <c r="K31" s="166"/>
      <c r="L31" s="166"/>
      <c r="M31" s="166"/>
      <c r="N31" s="166"/>
      <c r="O31" s="166"/>
    </row>
    <row r="32" spans="1:15" ht="20.100000000000001" customHeight="1">
      <c r="A32" s="235"/>
      <c r="B32" s="236"/>
      <c r="C32" s="241"/>
      <c r="D32" s="242"/>
      <c r="E32" s="243"/>
      <c r="F32" s="164"/>
      <c r="G32" s="164"/>
      <c r="H32" s="164"/>
      <c r="I32" s="164"/>
      <c r="J32" s="164"/>
      <c r="K32" s="164"/>
      <c r="L32" s="164"/>
      <c r="M32" s="164"/>
      <c r="N32" s="164"/>
      <c r="O32" s="164"/>
    </row>
    <row r="33" spans="1:15" ht="20.100000000000001" customHeight="1">
      <c r="A33" s="237"/>
      <c r="B33" s="238"/>
      <c r="C33" s="244"/>
      <c r="D33" s="245"/>
      <c r="E33" s="246"/>
      <c r="F33" s="165"/>
      <c r="G33" s="166"/>
      <c r="H33" s="166"/>
      <c r="I33" s="166"/>
      <c r="J33" s="166"/>
      <c r="K33" s="166"/>
      <c r="L33" s="166"/>
      <c r="M33" s="166"/>
      <c r="N33" s="166"/>
      <c r="O33" s="166"/>
    </row>
    <row r="34" spans="1:15" ht="20.100000000000001" customHeight="1">
      <c r="A34" s="239" t="s">
        <v>96</v>
      </c>
      <c r="B34" s="234"/>
      <c r="C34" s="241"/>
      <c r="D34" s="242"/>
      <c r="E34" s="243"/>
      <c r="F34" s="164"/>
      <c r="G34" s="164"/>
      <c r="H34" s="164"/>
      <c r="I34" s="164"/>
      <c r="J34" s="164"/>
      <c r="K34" s="164"/>
      <c r="L34" s="164"/>
      <c r="M34" s="164"/>
      <c r="N34" s="164"/>
      <c r="O34" s="164"/>
    </row>
    <row r="35" spans="1:15" ht="20.100000000000001" customHeight="1">
      <c r="A35" s="235"/>
      <c r="B35" s="236"/>
      <c r="C35" s="244"/>
      <c r="D35" s="245"/>
      <c r="E35" s="246"/>
      <c r="F35" s="165"/>
      <c r="G35" s="166"/>
      <c r="H35" s="166"/>
      <c r="I35" s="166"/>
      <c r="J35" s="166"/>
      <c r="K35" s="166"/>
      <c r="L35" s="166"/>
      <c r="M35" s="166"/>
      <c r="N35" s="166"/>
      <c r="O35" s="166"/>
    </row>
    <row r="36" spans="1:15" ht="20.100000000000001" customHeight="1">
      <c r="A36" s="235"/>
      <c r="B36" s="236"/>
      <c r="C36" s="241"/>
      <c r="D36" s="242"/>
      <c r="E36" s="243"/>
      <c r="F36" s="164"/>
      <c r="G36" s="164"/>
      <c r="H36" s="164"/>
      <c r="I36" s="164"/>
      <c r="J36" s="164"/>
      <c r="K36" s="164"/>
      <c r="L36" s="164"/>
      <c r="M36" s="164"/>
      <c r="N36" s="164"/>
      <c r="O36" s="164"/>
    </row>
    <row r="37" spans="1:15" ht="20.100000000000001" customHeight="1">
      <c r="A37" s="235"/>
      <c r="B37" s="236"/>
      <c r="C37" s="244"/>
      <c r="D37" s="245"/>
      <c r="E37" s="246"/>
      <c r="F37" s="165"/>
      <c r="G37" s="166"/>
      <c r="H37" s="166"/>
      <c r="I37" s="166"/>
      <c r="J37" s="166"/>
      <c r="K37" s="166"/>
      <c r="L37" s="166"/>
      <c r="M37" s="166"/>
      <c r="N37" s="166"/>
      <c r="O37" s="166"/>
    </row>
    <row r="38" spans="1:15" ht="20.100000000000001" customHeight="1">
      <c r="A38" s="235"/>
      <c r="B38" s="236"/>
      <c r="C38" s="241"/>
      <c r="D38" s="242"/>
      <c r="E38" s="243"/>
      <c r="F38" s="164"/>
      <c r="G38" s="164"/>
      <c r="H38" s="164"/>
      <c r="I38" s="164"/>
      <c r="J38" s="164"/>
      <c r="K38" s="164"/>
      <c r="L38" s="164"/>
      <c r="M38" s="164"/>
      <c r="N38" s="164"/>
      <c r="O38" s="164"/>
    </row>
    <row r="39" spans="1:15" ht="20.100000000000001" customHeight="1">
      <c r="A39" s="235"/>
      <c r="B39" s="236"/>
      <c r="C39" s="244"/>
      <c r="D39" s="245"/>
      <c r="E39" s="246"/>
      <c r="F39" s="165"/>
      <c r="G39" s="166"/>
      <c r="H39" s="166"/>
      <c r="I39" s="166"/>
      <c r="J39" s="166"/>
      <c r="K39" s="166"/>
      <c r="L39" s="166"/>
      <c r="M39" s="166"/>
      <c r="N39" s="166"/>
      <c r="O39" s="166"/>
    </row>
    <row r="40" spans="1:15" ht="20.100000000000001" customHeight="1">
      <c r="A40" s="235"/>
      <c r="B40" s="236"/>
      <c r="C40" s="241"/>
      <c r="D40" s="242"/>
      <c r="E40" s="243"/>
      <c r="F40" s="164"/>
      <c r="G40" s="164"/>
      <c r="H40" s="164"/>
      <c r="I40" s="164"/>
      <c r="J40" s="164"/>
      <c r="K40" s="164"/>
      <c r="L40" s="164"/>
      <c r="M40" s="164"/>
      <c r="N40" s="164"/>
      <c r="O40" s="164"/>
    </row>
    <row r="41" spans="1:15" ht="20.100000000000001" customHeight="1">
      <c r="A41" s="237"/>
      <c r="B41" s="238"/>
      <c r="C41" s="244"/>
      <c r="D41" s="245"/>
      <c r="E41" s="246"/>
      <c r="F41" s="165"/>
      <c r="G41" s="166"/>
      <c r="H41" s="166"/>
      <c r="I41" s="166"/>
      <c r="J41" s="166"/>
      <c r="K41" s="166"/>
      <c r="L41" s="166"/>
      <c r="M41" s="166"/>
      <c r="N41" s="166"/>
      <c r="O41" s="166"/>
    </row>
    <row r="42" spans="1:15" ht="9.9" customHeight="1">
      <c r="A42" s="153"/>
      <c r="B42" s="153"/>
      <c r="C42" s="231"/>
      <c r="D42" s="231"/>
      <c r="E42" s="231"/>
      <c r="F42" s="153"/>
      <c r="G42" s="153"/>
      <c r="H42" s="153"/>
      <c r="I42" s="163"/>
      <c r="J42" s="153"/>
      <c r="K42" s="153"/>
      <c r="L42" s="153"/>
      <c r="M42" s="153"/>
      <c r="N42" s="153"/>
      <c r="O42" s="153"/>
    </row>
    <row r="43" spans="1:15" ht="20.100000000000001" customHeight="1">
      <c r="A43" s="229" t="s">
        <v>99</v>
      </c>
      <c r="B43" s="230"/>
      <c r="C43" s="230"/>
      <c r="D43" s="230"/>
      <c r="E43" s="230"/>
      <c r="F43" s="230"/>
      <c r="G43" s="230"/>
      <c r="H43" s="230"/>
      <c r="I43" s="230"/>
      <c r="J43" s="230"/>
      <c r="K43" s="230"/>
      <c r="L43" s="230"/>
      <c r="M43" s="230"/>
      <c r="N43" s="230"/>
      <c r="O43" s="230"/>
    </row>
    <row r="44" spans="1:15" ht="20.100000000000001" customHeight="1">
      <c r="A44" s="230"/>
      <c r="B44" s="230"/>
      <c r="C44" s="230"/>
      <c r="D44" s="230"/>
      <c r="E44" s="230"/>
      <c r="F44" s="230"/>
      <c r="G44" s="230"/>
      <c r="H44" s="230"/>
      <c r="I44" s="230"/>
      <c r="J44" s="230"/>
      <c r="K44" s="230"/>
      <c r="L44" s="230"/>
      <c r="M44" s="230"/>
      <c r="N44" s="230"/>
      <c r="O44" s="230"/>
    </row>
    <row r="45" spans="1:15" ht="20.100000000000001" customHeight="1">
      <c r="A45" s="153"/>
      <c r="B45" s="153"/>
      <c r="C45" s="153"/>
      <c r="D45" s="153"/>
      <c r="E45" s="153"/>
      <c r="F45" s="153"/>
      <c r="G45" s="153"/>
      <c r="H45" s="153"/>
      <c r="I45" s="163"/>
      <c r="J45" s="153"/>
      <c r="K45" s="153"/>
      <c r="L45" s="153"/>
      <c r="M45" s="153"/>
      <c r="N45" s="153"/>
      <c r="O45" s="153"/>
    </row>
    <row r="46" spans="1:15" ht="20.100000000000001" customHeight="1"/>
    <row r="47" spans="1:15" ht="20.100000000000001" customHeight="1"/>
    <row r="48" spans="1:15" ht="20.100000000000001" customHeight="1"/>
    <row r="49" ht="20.100000000000001" customHeight="1"/>
    <row r="50" ht="20.100000000000001" customHeight="1"/>
    <row r="51" ht="20.100000000000001" customHeight="1"/>
    <row r="52" ht="20.100000000000001" customHeight="1"/>
  </sheetData>
  <mergeCells count="44">
    <mergeCell ref="A4:D4"/>
    <mergeCell ref="C28:E28"/>
    <mergeCell ref="E6:O6"/>
    <mergeCell ref="C17:E17"/>
    <mergeCell ref="A9:B9"/>
    <mergeCell ref="C9:E9"/>
    <mergeCell ref="C10:E10"/>
    <mergeCell ref="C11:E11"/>
    <mergeCell ref="C12:E12"/>
    <mergeCell ref="C13:E13"/>
    <mergeCell ref="C14:E14"/>
    <mergeCell ref="C15:E15"/>
    <mergeCell ref="C16:E16"/>
    <mergeCell ref="C23:E23"/>
    <mergeCell ref="C24:E24"/>
    <mergeCell ref="C25:E25"/>
    <mergeCell ref="C26:E26"/>
    <mergeCell ref="C27:E27"/>
    <mergeCell ref="C18:E18"/>
    <mergeCell ref="C19:E19"/>
    <mergeCell ref="C20:E20"/>
    <mergeCell ref="C21:E21"/>
    <mergeCell ref="C22:E22"/>
    <mergeCell ref="C32:E32"/>
    <mergeCell ref="C33:E33"/>
    <mergeCell ref="C34:E34"/>
    <mergeCell ref="C35:E35"/>
    <mergeCell ref="C29:E29"/>
    <mergeCell ref="A43:O44"/>
    <mergeCell ref="C42:E42"/>
    <mergeCell ref="A3:O3"/>
    <mergeCell ref="A10:B17"/>
    <mergeCell ref="A18:B25"/>
    <mergeCell ref="A26:B33"/>
    <mergeCell ref="A34:B41"/>
    <mergeCell ref="A6:D6"/>
    <mergeCell ref="C36:E36"/>
    <mergeCell ref="C37:E37"/>
    <mergeCell ref="C38:E38"/>
    <mergeCell ref="C39:E39"/>
    <mergeCell ref="C40:E40"/>
    <mergeCell ref="C41:E41"/>
    <mergeCell ref="C30:E30"/>
    <mergeCell ref="C31:E31"/>
  </mergeCells>
  <phoneticPr fontId="3"/>
  <pageMargins left="0.98425196850393704" right="0.78740157480314965" top="0.98425196850393704" bottom="0.78740157480314965" header="0.31496062992125984" footer="0.31496062992125984"/>
  <pageSetup paperSize="9" scale="83" orientation="portrait" r:id="rId1"/>
  <headerFooter>
    <oddHeader>&amp;L&amp;KFF0000
&amp;"-,太字"（作成記入例）</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view="pageBreakPreview" zoomScaleNormal="100" zoomScaleSheetLayoutView="100" workbookViewId="0"/>
  </sheetViews>
  <sheetFormatPr defaultColWidth="9" defaultRowHeight="13.2"/>
  <cols>
    <col min="1" max="1" width="26.88671875" style="126" bestFit="1" customWidth="1"/>
    <col min="2" max="6" width="14" style="126" customWidth="1"/>
    <col min="7" max="7" width="13.6640625" style="126" customWidth="1"/>
    <col min="8" max="8" width="16.6640625" style="126" customWidth="1"/>
    <col min="9" max="9" width="12.88671875" style="128" customWidth="1"/>
    <col min="10" max="10" width="19.109375" style="126" hidden="1" customWidth="1"/>
    <col min="11" max="12" width="12" style="126" customWidth="1"/>
    <col min="13" max="16384" width="9" style="126"/>
  </cols>
  <sheetData>
    <row r="1" spans="1:9" ht="25.5" customHeight="1">
      <c r="A1" s="125" t="s">
        <v>72</v>
      </c>
      <c r="I1" s="127"/>
    </row>
    <row r="2" spans="1:9" ht="9.9" customHeight="1">
      <c r="I2" s="127"/>
    </row>
    <row r="3" spans="1:9" ht="25.5" customHeight="1">
      <c r="A3" s="232" t="s">
        <v>104</v>
      </c>
      <c r="B3" s="232"/>
      <c r="C3" s="232"/>
      <c r="D3" s="232"/>
      <c r="E3" s="232"/>
      <c r="F3" s="232"/>
      <c r="I3" s="127"/>
    </row>
    <row r="4" spans="1:9" ht="9.9" customHeight="1">
      <c r="I4" s="127"/>
    </row>
    <row r="5" spans="1:9" ht="35.1" customHeight="1">
      <c r="A5" s="129" t="s">
        <v>73</v>
      </c>
      <c r="B5" s="267"/>
      <c r="C5" s="267"/>
      <c r="D5" s="267"/>
      <c r="E5" s="267"/>
      <c r="F5" s="267"/>
      <c r="I5" s="127"/>
    </row>
    <row r="6" spans="1:9" ht="35.1" customHeight="1">
      <c r="A6" s="129" t="s">
        <v>120</v>
      </c>
      <c r="B6" s="268" t="s">
        <v>139</v>
      </c>
      <c r="C6" s="269"/>
      <c r="D6" s="269"/>
      <c r="E6" s="269"/>
      <c r="F6" s="270"/>
      <c r="I6" s="127"/>
    </row>
    <row r="7" spans="1:9" ht="35.1" customHeight="1">
      <c r="A7" s="130"/>
      <c r="B7" s="125"/>
      <c r="C7" s="125"/>
      <c r="D7" s="125"/>
      <c r="E7" s="125"/>
      <c r="F7" s="125"/>
      <c r="I7" s="127"/>
    </row>
    <row r="8" spans="1:9" ht="25.5" customHeight="1" thickBot="1">
      <c r="F8" s="160" t="s">
        <v>109</v>
      </c>
      <c r="I8" s="127"/>
    </row>
    <row r="9" spans="1:9" ht="21.75" customHeight="1">
      <c r="A9" s="271" t="s">
        <v>74</v>
      </c>
      <c r="B9" s="273" t="s">
        <v>75</v>
      </c>
      <c r="C9" s="275" t="s">
        <v>76</v>
      </c>
      <c r="D9" s="264" t="s">
        <v>24</v>
      </c>
      <c r="E9" s="265"/>
      <c r="F9" s="266"/>
      <c r="I9" s="126"/>
    </row>
    <row r="10" spans="1:9" ht="55.5" customHeight="1">
      <c r="A10" s="272"/>
      <c r="B10" s="274"/>
      <c r="C10" s="276"/>
      <c r="D10" s="133" t="s">
        <v>77</v>
      </c>
      <c r="E10" s="133" t="s">
        <v>78</v>
      </c>
      <c r="F10" s="134" t="s">
        <v>79</v>
      </c>
      <c r="I10" s="126"/>
    </row>
    <row r="11" spans="1:9" ht="30.75" customHeight="1">
      <c r="A11" s="135" t="s">
        <v>121</v>
      </c>
      <c r="B11" s="136">
        <f>C11</f>
        <v>0</v>
      </c>
      <c r="C11" s="201"/>
      <c r="D11" s="137"/>
      <c r="E11" s="137"/>
      <c r="F11" s="138"/>
      <c r="I11" s="126"/>
    </row>
    <row r="12" spans="1:9" ht="30.75" customHeight="1">
      <c r="A12" s="135" t="s">
        <v>122</v>
      </c>
      <c r="B12" s="136">
        <f t="shared" ref="B12:B17" si="0">SUM(C12:F12)</f>
        <v>0</v>
      </c>
      <c r="C12" s="201"/>
      <c r="D12" s="202"/>
      <c r="E12" s="202"/>
      <c r="F12" s="203"/>
      <c r="I12" s="126"/>
    </row>
    <row r="13" spans="1:9" ht="30.75" customHeight="1">
      <c r="A13" s="135" t="s">
        <v>123</v>
      </c>
      <c r="B13" s="136">
        <f t="shared" si="0"/>
        <v>0</v>
      </c>
      <c r="C13" s="201"/>
      <c r="D13" s="202"/>
      <c r="E13" s="202"/>
      <c r="F13" s="203"/>
      <c r="I13" s="126"/>
    </row>
    <row r="14" spans="1:9" ht="30.75" customHeight="1">
      <c r="A14" s="141" t="s">
        <v>124</v>
      </c>
      <c r="B14" s="136">
        <f t="shared" si="0"/>
        <v>0</v>
      </c>
      <c r="C14" s="142">
        <f>SUM(C11:C13)</f>
        <v>0</v>
      </c>
      <c r="D14" s="139">
        <f t="shared" ref="D14:F14" si="1">SUM(D11:D13)</f>
        <v>0</v>
      </c>
      <c r="E14" s="139">
        <f t="shared" si="1"/>
        <v>0</v>
      </c>
      <c r="F14" s="140">
        <f t="shared" si="1"/>
        <v>0</v>
      </c>
      <c r="I14" s="126"/>
    </row>
    <row r="15" spans="1:9" ht="30.75" customHeight="1">
      <c r="A15" s="135" t="s">
        <v>125</v>
      </c>
      <c r="B15" s="136">
        <f t="shared" si="0"/>
        <v>0</v>
      </c>
      <c r="C15" s="201"/>
      <c r="D15" s="202"/>
      <c r="E15" s="202"/>
      <c r="F15" s="203"/>
      <c r="I15" s="126"/>
    </row>
    <row r="16" spans="1:9" ht="30.75" customHeight="1">
      <c r="A16" s="143" t="s">
        <v>126</v>
      </c>
      <c r="B16" s="144">
        <f t="shared" si="0"/>
        <v>0</v>
      </c>
      <c r="C16" s="142">
        <f>C14+C15</f>
        <v>0</v>
      </c>
      <c r="D16" s="145">
        <f>D14+D15</f>
        <v>0</v>
      </c>
      <c r="E16" s="145">
        <f>E14+E15</f>
        <v>0</v>
      </c>
      <c r="F16" s="146">
        <f>F14+F15</f>
        <v>0</v>
      </c>
      <c r="I16" s="126"/>
    </row>
    <row r="17" spans="1:9" ht="30.75" customHeight="1" thickBot="1">
      <c r="A17" s="147" t="s">
        <v>127</v>
      </c>
      <c r="B17" s="148">
        <f t="shared" si="0"/>
        <v>0</v>
      </c>
      <c r="C17" s="149">
        <f>ROUNDDOWN(C16*0.08,0)</f>
        <v>0</v>
      </c>
      <c r="D17" s="150">
        <f t="shared" ref="D17:F17" si="2">ROUNDDOWN(D16*0.08,0)</f>
        <v>0</v>
      </c>
      <c r="E17" s="150">
        <f t="shared" si="2"/>
        <v>0</v>
      </c>
      <c r="F17" s="151">
        <f t="shared" si="2"/>
        <v>0</v>
      </c>
      <c r="I17" s="126"/>
    </row>
    <row r="18" spans="1:9" ht="30.75" customHeight="1" thickTop="1">
      <c r="A18" s="260" t="s">
        <v>128</v>
      </c>
      <c r="B18" s="152" t="s">
        <v>80</v>
      </c>
      <c r="C18" s="153"/>
      <c r="D18" s="154"/>
      <c r="E18" s="154"/>
      <c r="F18" s="155"/>
      <c r="I18" s="126"/>
    </row>
    <row r="19" spans="1:9" ht="30.75" customHeight="1" thickBot="1">
      <c r="A19" s="261"/>
      <c r="B19" s="156">
        <f>SUM(C19:F19)</f>
        <v>0</v>
      </c>
      <c r="C19" s="157">
        <f>SUM(C16:C17)</f>
        <v>0</v>
      </c>
      <c r="D19" s="158">
        <f>SUM(D16:D17)</f>
        <v>0</v>
      </c>
      <c r="E19" s="158">
        <f>SUM(E16:E17)</f>
        <v>0</v>
      </c>
      <c r="F19" s="159">
        <f>SUM(F16:F17)</f>
        <v>0</v>
      </c>
      <c r="I19" s="126"/>
    </row>
    <row r="20" spans="1:9" ht="9.9" customHeight="1">
      <c r="A20" s="153"/>
      <c r="B20" s="153"/>
      <c r="C20" s="153"/>
      <c r="D20" s="153"/>
      <c r="E20" s="153"/>
      <c r="F20" s="153"/>
      <c r="I20" s="126"/>
    </row>
    <row r="21" spans="1:9" ht="30.75" customHeight="1">
      <c r="A21" s="262" t="s">
        <v>81</v>
      </c>
      <c r="B21" s="263"/>
      <c r="C21" s="263"/>
      <c r="D21" s="263"/>
      <c r="E21" s="263"/>
      <c r="F21" s="263"/>
      <c r="I21" s="126"/>
    </row>
    <row r="22" spans="1:9" ht="30.75" customHeight="1">
      <c r="A22" s="263"/>
      <c r="B22" s="263"/>
      <c r="C22" s="263"/>
      <c r="D22" s="263"/>
      <c r="E22" s="263"/>
      <c r="F22" s="263"/>
      <c r="I22" s="126"/>
    </row>
    <row r="23" spans="1:9" ht="30.75" customHeight="1">
      <c r="A23" s="263"/>
      <c r="B23" s="263"/>
      <c r="C23" s="263"/>
      <c r="D23" s="263"/>
      <c r="E23" s="263"/>
      <c r="F23" s="263"/>
      <c r="I23" s="126"/>
    </row>
    <row r="24" spans="1:9" ht="15.75" customHeight="1"/>
  </sheetData>
  <mergeCells count="9">
    <mergeCell ref="A18:A19"/>
    <mergeCell ref="A21:F23"/>
    <mergeCell ref="D9:F9"/>
    <mergeCell ref="A3:F3"/>
    <mergeCell ref="B5:F5"/>
    <mergeCell ref="B6:F6"/>
    <mergeCell ref="A9:A10"/>
    <mergeCell ref="B9:B10"/>
    <mergeCell ref="C9:C10"/>
  </mergeCells>
  <phoneticPr fontId="3"/>
  <pageMargins left="0.98425196850393704" right="0.78740157480314965" top="0.98425196850393704" bottom="0.78740157480314965" header="0.31496062992125984" footer="0.31496062992125984"/>
  <pageSetup paperSize="9" scale="85" orientation="portrait" r:id="rId1"/>
  <headerFooter>
    <oddHeader>&amp;L&amp;KFF0000
&amp;"-,太字"（作成記入例）</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tabSelected="1" view="pageBreakPreview" topLeftCell="A22" zoomScaleNormal="100" zoomScaleSheetLayoutView="100" workbookViewId="0">
      <selection activeCell="B29" sqref="B29"/>
    </sheetView>
  </sheetViews>
  <sheetFormatPr defaultColWidth="9" defaultRowHeight="13.2"/>
  <cols>
    <col min="1" max="1" width="33.6640625" style="126" customWidth="1"/>
    <col min="2" max="2" width="17.77734375" style="126" customWidth="1"/>
    <col min="3" max="5" width="15.109375" style="126" customWidth="1"/>
    <col min="6" max="6" width="13.6640625" style="126" customWidth="1"/>
    <col min="7" max="7" width="16.6640625" style="126" customWidth="1"/>
    <col min="8" max="8" width="12.88671875" style="128" customWidth="1"/>
    <col min="9" max="9" width="19.109375" style="126" hidden="1" customWidth="1"/>
    <col min="10" max="11" width="12" style="126" customWidth="1"/>
    <col min="12" max="16384" width="9" style="126"/>
  </cols>
  <sheetData>
    <row r="1" spans="1:8" ht="25.5" customHeight="1">
      <c r="A1" s="125" t="s">
        <v>102</v>
      </c>
      <c r="H1" s="127"/>
    </row>
    <row r="2" spans="1:8" ht="9.9" customHeight="1">
      <c r="H2" s="127"/>
    </row>
    <row r="3" spans="1:8" ht="25.5" customHeight="1">
      <c r="A3" s="232" t="s">
        <v>103</v>
      </c>
      <c r="B3" s="232"/>
      <c r="C3" s="232"/>
      <c r="D3" s="232"/>
      <c r="E3" s="232"/>
      <c r="H3" s="127"/>
    </row>
    <row r="4" spans="1:8" ht="9.9" customHeight="1">
      <c r="H4" s="127"/>
    </row>
    <row r="5" spans="1:8" ht="35.1" customHeight="1">
      <c r="A5" s="129" t="s">
        <v>73</v>
      </c>
      <c r="B5" s="267"/>
      <c r="C5" s="267"/>
      <c r="D5" s="267"/>
      <c r="E5" s="267"/>
      <c r="H5" s="127"/>
    </row>
    <row r="6" spans="1:8" ht="35.1" customHeight="1">
      <c r="A6" s="129" t="s">
        <v>107</v>
      </c>
      <c r="B6" s="228"/>
      <c r="C6" s="322"/>
      <c r="D6" s="322"/>
      <c r="E6" s="323"/>
      <c r="H6" s="127"/>
    </row>
    <row r="7" spans="1:8" ht="21.75" customHeight="1">
      <c r="A7" s="188" t="s">
        <v>111</v>
      </c>
      <c r="B7" s="125"/>
      <c r="C7" s="125"/>
      <c r="D7" s="125"/>
      <c r="E7" s="125"/>
      <c r="H7" s="127"/>
    </row>
    <row r="8" spans="1:8" ht="25.5" customHeight="1" thickBot="1">
      <c r="E8" s="160" t="s">
        <v>108</v>
      </c>
      <c r="H8" s="127"/>
    </row>
    <row r="9" spans="1:8" ht="21.75" customHeight="1" thickBot="1">
      <c r="A9" s="173" t="s">
        <v>106</v>
      </c>
      <c r="B9" s="174" t="s">
        <v>100</v>
      </c>
      <c r="C9" s="324" t="s">
        <v>101</v>
      </c>
      <c r="D9" s="325"/>
      <c r="E9" s="326"/>
      <c r="H9" s="126"/>
    </row>
    <row r="10" spans="1:8" ht="21.75" customHeight="1">
      <c r="A10" s="172" t="s">
        <v>129</v>
      </c>
      <c r="B10" s="179">
        <f>SUM(B11:B16)</f>
        <v>0</v>
      </c>
      <c r="C10" s="327"/>
      <c r="D10" s="328"/>
      <c r="E10" s="329"/>
      <c r="H10" s="126"/>
    </row>
    <row r="11" spans="1:8" ht="21.75" customHeight="1">
      <c r="A11" s="189" t="s">
        <v>114</v>
      </c>
      <c r="B11" s="175"/>
      <c r="C11" s="301"/>
      <c r="D11" s="302"/>
      <c r="E11" s="303"/>
      <c r="H11" s="126"/>
    </row>
    <row r="12" spans="1:8" ht="21.75" customHeight="1">
      <c r="A12" s="227"/>
      <c r="B12" s="206"/>
      <c r="C12" s="292"/>
      <c r="D12" s="293"/>
      <c r="E12" s="294"/>
      <c r="H12" s="126"/>
    </row>
    <row r="13" spans="1:8" ht="21.75" customHeight="1">
      <c r="A13" s="190" t="s">
        <v>113</v>
      </c>
      <c r="B13" s="176"/>
      <c r="C13" s="310"/>
      <c r="D13" s="311"/>
      <c r="E13" s="312"/>
      <c r="H13" s="126"/>
    </row>
    <row r="14" spans="1:8" ht="21.75" customHeight="1">
      <c r="A14" s="222"/>
      <c r="B14" s="223"/>
      <c r="C14" s="224"/>
      <c r="D14" s="225"/>
      <c r="E14" s="226"/>
      <c r="H14" s="126"/>
    </row>
    <row r="15" spans="1:8" ht="21.75" customHeight="1">
      <c r="A15" s="193" t="s">
        <v>117</v>
      </c>
      <c r="B15" s="194"/>
      <c r="C15" s="195"/>
      <c r="D15" s="196"/>
      <c r="E15" s="197"/>
      <c r="H15" s="126"/>
    </row>
    <row r="16" spans="1:8" ht="21.75" customHeight="1">
      <c r="A16" s="220"/>
      <c r="B16" s="221"/>
      <c r="C16" s="313"/>
      <c r="D16" s="314"/>
      <c r="E16" s="315"/>
      <c r="H16" s="126"/>
    </row>
    <row r="17" spans="1:8" ht="21.75" customHeight="1">
      <c r="A17" s="168" t="s">
        <v>130</v>
      </c>
      <c r="B17" s="177">
        <f>SUM(B18:B23)</f>
        <v>0</v>
      </c>
      <c r="C17" s="316"/>
      <c r="D17" s="317"/>
      <c r="E17" s="318"/>
      <c r="H17" s="126"/>
    </row>
    <row r="18" spans="1:8" ht="21.75" customHeight="1">
      <c r="A18" s="191" t="s">
        <v>115</v>
      </c>
      <c r="B18" s="175"/>
      <c r="C18" s="319"/>
      <c r="D18" s="320"/>
      <c r="E18" s="321"/>
      <c r="H18" s="126"/>
    </row>
    <row r="19" spans="1:8" ht="21.75" customHeight="1">
      <c r="A19" s="205"/>
      <c r="B19" s="206"/>
      <c r="C19" s="292"/>
      <c r="D19" s="293"/>
      <c r="E19" s="294"/>
      <c r="H19" s="126"/>
    </row>
    <row r="20" spans="1:8" ht="21.75" customHeight="1">
      <c r="A20" s="205"/>
      <c r="B20" s="206"/>
      <c r="C20" s="217"/>
      <c r="D20" s="218"/>
      <c r="E20" s="219"/>
      <c r="H20" s="126"/>
    </row>
    <row r="21" spans="1:8" ht="21.75" customHeight="1">
      <c r="A21" s="192" t="s">
        <v>116</v>
      </c>
      <c r="B21" s="178"/>
      <c r="C21" s="295"/>
      <c r="D21" s="296"/>
      <c r="E21" s="297"/>
      <c r="H21" s="126"/>
    </row>
    <row r="22" spans="1:8" ht="21.75" customHeight="1">
      <c r="A22" s="205"/>
      <c r="B22" s="206"/>
      <c r="C22" s="292"/>
      <c r="D22" s="293"/>
      <c r="E22" s="294"/>
      <c r="H22" s="126"/>
    </row>
    <row r="23" spans="1:8" ht="21.75" customHeight="1">
      <c r="A23" s="216"/>
      <c r="B23" s="212"/>
      <c r="C23" s="213"/>
      <c r="D23" s="214"/>
      <c r="E23" s="215"/>
      <c r="H23" s="126"/>
    </row>
    <row r="24" spans="1:8" ht="21.75" customHeight="1">
      <c r="A24" s="168" t="s">
        <v>131</v>
      </c>
      <c r="B24" s="177">
        <f>SUM(B25:B31)</f>
        <v>0</v>
      </c>
      <c r="C24" s="298"/>
      <c r="D24" s="299"/>
      <c r="E24" s="300"/>
      <c r="H24" s="126"/>
    </row>
    <row r="25" spans="1:8" ht="21.75" customHeight="1">
      <c r="A25" s="191" t="s">
        <v>118</v>
      </c>
      <c r="B25" s="180"/>
      <c r="C25" s="301"/>
      <c r="D25" s="302"/>
      <c r="E25" s="303"/>
      <c r="H25" s="126"/>
    </row>
    <row r="26" spans="1:8" ht="21.75" customHeight="1">
      <c r="A26" s="205"/>
      <c r="B26" s="206"/>
      <c r="C26" s="304"/>
      <c r="D26" s="305"/>
      <c r="E26" s="306"/>
    </row>
    <row r="27" spans="1:8" ht="21.75" customHeight="1">
      <c r="A27" s="207"/>
      <c r="B27" s="206"/>
      <c r="C27" s="307"/>
      <c r="D27" s="308"/>
      <c r="E27" s="309"/>
    </row>
    <row r="28" spans="1:8" ht="21.75" customHeight="1">
      <c r="A28" s="207"/>
      <c r="B28" s="206"/>
      <c r="C28" s="208"/>
      <c r="D28" s="209"/>
      <c r="E28" s="210"/>
    </row>
    <row r="29" spans="1:8" ht="21.75" customHeight="1">
      <c r="A29" s="198" t="s">
        <v>119</v>
      </c>
      <c r="B29" s="176"/>
      <c r="C29" s="310"/>
      <c r="D29" s="311"/>
      <c r="E29" s="312"/>
    </row>
    <row r="30" spans="1:8" ht="21.75" customHeight="1">
      <c r="A30" s="207"/>
      <c r="B30" s="206"/>
      <c r="C30" s="292"/>
      <c r="D30" s="293"/>
      <c r="E30" s="294"/>
    </row>
    <row r="31" spans="1:8" ht="21.75" customHeight="1">
      <c r="A31" s="211"/>
      <c r="B31" s="212"/>
      <c r="C31" s="213"/>
      <c r="D31" s="214"/>
      <c r="E31" s="215"/>
    </row>
    <row r="32" spans="1:8" ht="21.75" customHeight="1">
      <c r="A32" s="169" t="s">
        <v>124</v>
      </c>
      <c r="B32" s="181">
        <f>B10+B17+B24</f>
        <v>0</v>
      </c>
      <c r="C32" s="283"/>
      <c r="D32" s="284"/>
      <c r="E32" s="285"/>
    </row>
    <row r="33" spans="1:5" ht="21.75" customHeight="1">
      <c r="A33" s="170" t="s">
        <v>132</v>
      </c>
      <c r="B33" s="204"/>
      <c r="C33" s="286" t="s">
        <v>112</v>
      </c>
      <c r="D33" s="287"/>
      <c r="E33" s="288"/>
    </row>
    <row r="34" spans="1:5" ht="21.75" customHeight="1">
      <c r="A34" s="187" t="s">
        <v>110</v>
      </c>
      <c r="B34" s="182">
        <f>B32+B33</f>
        <v>0</v>
      </c>
      <c r="C34" s="184"/>
      <c r="D34" s="185"/>
      <c r="E34" s="186"/>
    </row>
    <row r="35" spans="1:5" ht="21.75" customHeight="1" thickBot="1">
      <c r="A35" s="171" t="s">
        <v>133</v>
      </c>
      <c r="B35" s="182">
        <f>ROUNDDOWN(B34*0.08,0)</f>
        <v>0</v>
      </c>
      <c r="C35" s="289"/>
      <c r="D35" s="290"/>
      <c r="E35" s="291"/>
    </row>
    <row r="36" spans="1:5" ht="21.75" customHeight="1" thickBot="1">
      <c r="A36" s="167" t="s">
        <v>105</v>
      </c>
      <c r="B36" s="183">
        <f>SUM(B34:B35)</f>
        <v>0</v>
      </c>
      <c r="C36" s="277"/>
      <c r="D36" s="278"/>
      <c r="E36" s="279"/>
    </row>
    <row r="37" spans="1:5" ht="9.9" customHeight="1"/>
    <row r="38" spans="1:5" ht="21.75" customHeight="1">
      <c r="A38" s="280" t="s">
        <v>138</v>
      </c>
      <c r="B38" s="281"/>
      <c r="C38" s="281"/>
      <c r="D38" s="281"/>
      <c r="E38" s="281"/>
    </row>
    <row r="39" spans="1:5" ht="21.75" customHeight="1">
      <c r="A39" s="281"/>
      <c r="B39" s="281"/>
      <c r="C39" s="281"/>
      <c r="D39" s="281"/>
      <c r="E39" s="281"/>
    </row>
    <row r="40" spans="1:5" ht="21.75" customHeight="1">
      <c r="A40" s="281"/>
      <c r="B40" s="281"/>
      <c r="C40" s="281"/>
      <c r="D40" s="281"/>
      <c r="E40" s="281"/>
    </row>
    <row r="41" spans="1:5" ht="21.75" customHeight="1">
      <c r="A41" s="282"/>
      <c r="B41" s="282"/>
      <c r="C41" s="282"/>
      <c r="D41" s="282"/>
      <c r="E41" s="282"/>
    </row>
    <row r="42" spans="1:5" ht="21.75" customHeight="1"/>
    <row r="43" spans="1:5" ht="21.75" customHeight="1"/>
    <row r="44" spans="1:5" ht="21.75" customHeight="1"/>
    <row r="45" spans="1:5" ht="21.75" customHeight="1"/>
    <row r="46" spans="1:5" ht="21.75" customHeight="1"/>
    <row r="47" spans="1:5" ht="21.75" customHeight="1"/>
    <row r="48" spans="1:5" ht="21.75" customHeight="1"/>
    <row r="49" ht="21.75" customHeight="1"/>
    <row r="50" ht="21.75" customHeight="1"/>
    <row r="51" ht="21.75" customHeight="1"/>
  </sheetData>
  <mergeCells count="25">
    <mergeCell ref="C16:E16"/>
    <mergeCell ref="C17:E17"/>
    <mergeCell ref="C18:E18"/>
    <mergeCell ref="A3:E3"/>
    <mergeCell ref="B5:E5"/>
    <mergeCell ref="C6:E6"/>
    <mergeCell ref="C9:E9"/>
    <mergeCell ref="C10:E10"/>
    <mergeCell ref="C11:E11"/>
    <mergeCell ref="C12:E12"/>
    <mergeCell ref="C13:E13"/>
    <mergeCell ref="C30:E30"/>
    <mergeCell ref="C19:E19"/>
    <mergeCell ref="C21:E21"/>
    <mergeCell ref="C22:E22"/>
    <mergeCell ref="C24:E24"/>
    <mergeCell ref="C25:E25"/>
    <mergeCell ref="C26:E26"/>
    <mergeCell ref="C27:E27"/>
    <mergeCell ref="C29:E29"/>
    <mergeCell ref="C36:E36"/>
    <mergeCell ref="A38:E41"/>
    <mergeCell ref="C32:E32"/>
    <mergeCell ref="C33:E33"/>
    <mergeCell ref="C35:E35"/>
  </mergeCells>
  <phoneticPr fontId="3"/>
  <dataValidations count="4">
    <dataValidation type="list" allowBlank="1" showInputMessage="1" showErrorMessage="1" sqref="B6">
      <formula1>"（中核企業）,（協力企業）,（研究実施機関）"</formula1>
    </dataValidation>
    <dataValidation type="list" allowBlank="1" showInputMessage="1" showErrorMessage="1" sqref="A11 A13:A15">
      <formula1>"①技術開発用機械装置借用費,②保守費,③改造修理費"</formula1>
    </dataValidation>
    <dataValidation type="list" allowBlank="1" showInputMessage="1" showErrorMessage="1" sqref="A18 A21">
      <formula1>"①研究員費,②管理員費,③補助員雇上費"</formula1>
    </dataValidation>
    <dataValidation type="list" allowBlank="1" showInputMessage="1" showErrorMessage="1" sqref="A25 A29">
      <formula1>"①原材料等,②旅費・交通費,③水道光熱費,④委員会経費,⑤その他特別費"</formula1>
    </dataValidation>
  </dataValidations>
  <pageMargins left="0.98425196850393704" right="0.78740157480314965" top="0.98425196850393704" bottom="0.78740157480314965" header="0.31496062992125984" footer="0.31496062992125984"/>
  <pageSetup paperSize="9" scale="83" orientation="portrait" r:id="rId1"/>
  <headerFooter>
    <oddHeader>&amp;L&amp;KFF0000
&amp;"-,太字"（作成記入例）</oddHeader>
  </headerFooter>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zoomScaleNormal="100" zoomScaleSheetLayoutView="100" workbookViewId="0">
      <selection activeCell="A21" sqref="A21"/>
    </sheetView>
  </sheetViews>
  <sheetFormatPr defaultColWidth="9" defaultRowHeight="13.2"/>
  <cols>
    <col min="1" max="1" width="21.33203125" style="2" customWidth="1"/>
    <col min="2" max="7" width="14" style="2" customWidth="1"/>
    <col min="8" max="8" width="13.6640625" style="2" customWidth="1"/>
    <col min="9" max="9" width="16.6640625" style="2" customWidth="1"/>
    <col min="10" max="10" width="12.88671875" style="3" customWidth="1"/>
    <col min="11" max="11" width="19.109375" style="2" hidden="1" customWidth="1"/>
    <col min="12" max="13" width="12" style="2" customWidth="1"/>
    <col min="14" max="16384" width="9" style="2"/>
  </cols>
  <sheetData>
    <row r="1" spans="1:10">
      <c r="A1" s="1" t="s">
        <v>47</v>
      </c>
      <c r="B1" s="1"/>
      <c r="C1" s="1"/>
    </row>
    <row r="2" spans="1:10" ht="60.75" customHeight="1">
      <c r="G2" s="53" t="s">
        <v>48</v>
      </c>
    </row>
    <row r="3" spans="1:10" ht="18.75" customHeight="1">
      <c r="A3" s="330" t="s">
        <v>2</v>
      </c>
      <c r="B3" s="330"/>
      <c r="C3" s="330"/>
      <c r="D3" s="330"/>
      <c r="E3" s="330"/>
      <c r="F3" s="330"/>
      <c r="G3" s="330"/>
      <c r="H3" s="330"/>
      <c r="J3" s="2"/>
    </row>
    <row r="4" spans="1:10" ht="21.75" customHeight="1">
      <c r="A4" s="330" t="s">
        <v>3</v>
      </c>
      <c r="B4" s="330"/>
      <c r="C4" s="330"/>
      <c r="D4" s="330"/>
      <c r="E4" s="330"/>
      <c r="F4" s="330"/>
      <c r="G4" s="330"/>
      <c r="H4" s="330"/>
      <c r="J4" s="2"/>
    </row>
    <row r="5" spans="1:10" ht="27" customHeight="1"/>
    <row r="6" spans="1:10" ht="23.25" customHeight="1">
      <c r="A6" s="121" t="s">
        <v>64</v>
      </c>
      <c r="B6" s="7"/>
      <c r="C6" s="7"/>
    </row>
    <row r="7" spans="1:10" ht="23.25" customHeight="1">
      <c r="A7" s="121" t="s">
        <v>65</v>
      </c>
      <c r="B7" s="7"/>
      <c r="C7" s="7"/>
    </row>
    <row r="8" spans="1:10" ht="39.75" customHeight="1">
      <c r="A8" s="7"/>
      <c r="B8" s="7"/>
      <c r="C8" s="7"/>
      <c r="J8" s="2"/>
    </row>
    <row r="9" spans="1:10" ht="18.75" customHeight="1">
      <c r="A9" s="12"/>
      <c r="B9" s="12"/>
      <c r="C9" s="12"/>
      <c r="J9" s="2"/>
    </row>
    <row r="10" spans="1:10" ht="21.75" customHeight="1">
      <c r="A10" s="12"/>
    </row>
    <row r="11" spans="1:10" ht="21.75" customHeight="1">
      <c r="A11" s="12"/>
    </row>
    <row r="12" spans="1:10" ht="25.5" customHeight="1">
      <c r="A12" s="117" t="s">
        <v>66</v>
      </c>
      <c r="J12" s="20"/>
    </row>
    <row r="13" spans="1:10" ht="15.75" customHeight="1" thickBot="1">
      <c r="A13" s="124" t="s">
        <v>69</v>
      </c>
      <c r="G13" s="8" t="s">
        <v>5</v>
      </c>
      <c r="J13" s="20"/>
    </row>
    <row r="14" spans="1:10" ht="21.75" customHeight="1">
      <c r="A14" s="331"/>
      <c r="B14" s="106" t="s">
        <v>54</v>
      </c>
      <c r="C14" s="107" t="s">
        <v>52</v>
      </c>
      <c r="D14" s="333" t="s">
        <v>53</v>
      </c>
      <c r="E14" s="334"/>
      <c r="F14" s="100">
        <f>SUM(D21:G21)</f>
        <v>1982384</v>
      </c>
      <c r="G14" s="99" t="s">
        <v>58</v>
      </c>
      <c r="J14" s="2"/>
    </row>
    <row r="15" spans="1:10" ht="27.75" customHeight="1">
      <c r="A15" s="332"/>
      <c r="B15" s="93" t="s">
        <v>51</v>
      </c>
      <c r="C15" s="123" t="s">
        <v>30</v>
      </c>
      <c r="D15" s="95" t="s">
        <v>31</v>
      </c>
      <c r="E15" s="86" t="s">
        <v>33</v>
      </c>
      <c r="F15" s="86" t="s">
        <v>32</v>
      </c>
      <c r="G15" s="94" t="s">
        <v>34</v>
      </c>
      <c r="J15" s="2"/>
    </row>
    <row r="16" spans="1:10" ht="30.75" customHeight="1">
      <c r="A16" s="87" t="s">
        <v>14</v>
      </c>
      <c r="B16" s="16">
        <f>C16</f>
        <v>0</v>
      </c>
      <c r="C16" s="37">
        <v>0</v>
      </c>
      <c r="D16" s="96"/>
      <c r="E16" s="29"/>
      <c r="F16" s="29"/>
      <c r="G16" s="80"/>
      <c r="J16" s="2"/>
    </row>
    <row r="17" spans="1:11" ht="30.75" customHeight="1">
      <c r="A17" s="87" t="s">
        <v>15</v>
      </c>
      <c r="B17" s="16">
        <f>SUM(C17:G17)</f>
        <v>1204569</v>
      </c>
      <c r="C17" s="37">
        <v>223129</v>
      </c>
      <c r="D17" s="97">
        <v>829440</v>
      </c>
      <c r="E17" s="17">
        <v>152000</v>
      </c>
      <c r="F17" s="17">
        <v>0</v>
      </c>
      <c r="G17" s="81">
        <v>0</v>
      </c>
      <c r="J17" s="2"/>
    </row>
    <row r="18" spans="1:11" ht="30.75" customHeight="1">
      <c r="A18" s="87" t="s">
        <v>16</v>
      </c>
      <c r="B18" s="16">
        <f>SUM(C18:G18)</f>
        <v>776923</v>
      </c>
      <c r="C18" s="37">
        <v>8923</v>
      </c>
      <c r="D18" s="97">
        <v>0</v>
      </c>
      <c r="E18" s="17">
        <v>268000</v>
      </c>
      <c r="F18" s="17">
        <v>500000</v>
      </c>
      <c r="G18" s="81">
        <v>0</v>
      </c>
      <c r="J18" s="2"/>
    </row>
    <row r="19" spans="1:11" ht="30.75" customHeight="1">
      <c r="A19" s="87" t="s">
        <v>18</v>
      </c>
      <c r="B19" s="16">
        <f>SUM(C19:G19)</f>
        <v>256148</v>
      </c>
      <c r="C19" s="37">
        <v>23204</v>
      </c>
      <c r="D19" s="97">
        <v>82944</v>
      </c>
      <c r="E19" s="17">
        <v>0</v>
      </c>
      <c r="F19" s="17">
        <v>150000</v>
      </c>
      <c r="G19" s="81">
        <v>0</v>
      </c>
      <c r="J19" s="2"/>
    </row>
    <row r="20" spans="1:11" ht="30.75" hidden="1" customHeight="1">
      <c r="A20" s="88" t="s">
        <v>19</v>
      </c>
      <c r="B20" s="16" t="e">
        <f t="shared" ref="B20" si="0">SUM(C20:G20)</f>
        <v>#REF!</v>
      </c>
      <c r="C20" s="37" t="e">
        <f>#REF!+C19</f>
        <v>#REF!</v>
      </c>
      <c r="D20" s="97" t="e">
        <f>#REF!+D19</f>
        <v>#REF!</v>
      </c>
      <c r="E20" s="17" t="e">
        <f>#REF!+E19</f>
        <v>#REF!</v>
      </c>
      <c r="F20" s="17" t="e">
        <f>#REF!+F19</f>
        <v>#REF!</v>
      </c>
      <c r="G20" s="81" t="e">
        <f>#REF!+G19</f>
        <v>#REF!</v>
      </c>
      <c r="J20" s="2"/>
    </row>
    <row r="21" spans="1:11" ht="30.75" customHeight="1">
      <c r="A21" s="104" t="s">
        <v>56</v>
      </c>
      <c r="B21" s="101">
        <f>SUM(B16:B19)</f>
        <v>2237640</v>
      </c>
      <c r="C21" s="108">
        <f>SUM(C16:C19)</f>
        <v>255256</v>
      </c>
      <c r="D21" s="102">
        <f>SUM(D17:D19)</f>
        <v>912384</v>
      </c>
      <c r="E21" s="103">
        <f>SUM(E17:E19)</f>
        <v>420000</v>
      </c>
      <c r="F21" s="103">
        <f>SUM(F17:F19)</f>
        <v>650000</v>
      </c>
      <c r="G21" s="105">
        <f>SUM(G17:G19)</f>
        <v>0</v>
      </c>
      <c r="J21" s="2"/>
    </row>
    <row r="22" spans="1:11" ht="30.75" customHeight="1" thickBot="1">
      <c r="A22" s="89" t="s">
        <v>25</v>
      </c>
      <c r="B22" s="120">
        <f>SUM(C22:G22)</f>
        <v>111881</v>
      </c>
      <c r="C22" s="109">
        <v>12762</v>
      </c>
      <c r="D22" s="98">
        <v>45619</v>
      </c>
      <c r="E22" s="83">
        <v>21000</v>
      </c>
      <c r="F22" s="83">
        <v>32500</v>
      </c>
      <c r="G22" s="84">
        <v>0</v>
      </c>
      <c r="J22" s="2"/>
    </row>
    <row r="23" spans="1:11" ht="30.75" customHeight="1" thickTop="1" thickBot="1">
      <c r="A23" s="90" t="s">
        <v>57</v>
      </c>
      <c r="B23" s="85">
        <f>SUM(B21:B22)</f>
        <v>2349521</v>
      </c>
      <c r="C23" s="110">
        <f t="shared" ref="C23:G23" si="1">SUM(C21:C22)</f>
        <v>268018</v>
      </c>
      <c r="D23" s="82">
        <f t="shared" si="1"/>
        <v>958003</v>
      </c>
      <c r="E23" s="111">
        <f t="shared" si="1"/>
        <v>441000</v>
      </c>
      <c r="F23" s="111">
        <f t="shared" si="1"/>
        <v>682500</v>
      </c>
      <c r="G23" s="112">
        <f t="shared" si="1"/>
        <v>0</v>
      </c>
      <c r="J23" s="2"/>
    </row>
    <row r="24" spans="1:11" ht="30.75" customHeight="1">
      <c r="A24" s="116"/>
      <c r="B24" s="12"/>
      <c r="C24" s="12"/>
      <c r="D24" s="12"/>
      <c r="E24" s="12"/>
      <c r="F24" s="12"/>
      <c r="G24" s="12"/>
      <c r="J24" s="2"/>
    </row>
    <row r="25" spans="1:11" ht="21" customHeight="1">
      <c r="A25" s="117" t="s">
        <v>67</v>
      </c>
      <c r="B25" s="7"/>
      <c r="C25" s="7"/>
      <c r="J25" s="2"/>
      <c r="K25" s="2" t="s">
        <v>6</v>
      </c>
    </row>
    <row r="26" spans="1:11" ht="21" customHeight="1">
      <c r="A26" s="118" t="s">
        <v>70</v>
      </c>
      <c r="B26" s="7"/>
      <c r="C26" s="7"/>
      <c r="G26" s="8" t="s">
        <v>5</v>
      </c>
      <c r="H26" s="8"/>
      <c r="J26" s="2"/>
    </row>
    <row r="27" spans="1:11" s="12" customFormat="1" ht="32.25" customHeight="1">
      <c r="A27" s="113" t="s">
        <v>7</v>
      </c>
      <c r="B27" s="114" t="s">
        <v>27</v>
      </c>
      <c r="C27" s="114" t="s">
        <v>50</v>
      </c>
      <c r="D27" s="114" t="s">
        <v>63</v>
      </c>
      <c r="E27" s="113" t="s">
        <v>62</v>
      </c>
      <c r="F27" s="114" t="s">
        <v>9</v>
      </c>
      <c r="G27" s="114" t="s">
        <v>10</v>
      </c>
      <c r="I27" s="122"/>
      <c r="K27" s="13" t="s">
        <v>13</v>
      </c>
    </row>
    <row r="28" spans="1:11" s="12" customFormat="1" ht="30.75" customHeight="1">
      <c r="A28" s="91" t="s">
        <v>14</v>
      </c>
      <c r="B28" s="17">
        <v>0</v>
      </c>
      <c r="C28" s="17">
        <f>C16</f>
        <v>0</v>
      </c>
      <c r="D28" s="17">
        <v>0</v>
      </c>
      <c r="E28" s="17">
        <f>C28-D28</f>
        <v>0</v>
      </c>
      <c r="F28" s="17">
        <v>0</v>
      </c>
      <c r="G28" s="17">
        <f>E28-F28</f>
        <v>0</v>
      </c>
      <c r="K28" s="17">
        <f>B28*60%</f>
        <v>0</v>
      </c>
    </row>
    <row r="29" spans="1:11" s="12" customFormat="1" ht="30.75" customHeight="1">
      <c r="A29" s="91" t="s">
        <v>15</v>
      </c>
      <c r="B29" s="17">
        <v>4944000</v>
      </c>
      <c r="C29" s="17">
        <f>C17</f>
        <v>223129</v>
      </c>
      <c r="D29" s="17">
        <v>0</v>
      </c>
      <c r="E29" s="17">
        <f>C29-D29</f>
        <v>223129</v>
      </c>
      <c r="F29" s="17">
        <v>0</v>
      </c>
      <c r="G29" s="17">
        <f t="shared" ref="G29:G35" si="2">E29-F29</f>
        <v>223129</v>
      </c>
      <c r="K29" s="17">
        <f>B29*60%</f>
        <v>2966400</v>
      </c>
    </row>
    <row r="30" spans="1:11" s="12" customFormat="1" ht="30.75" customHeight="1">
      <c r="A30" s="91" t="s">
        <v>16</v>
      </c>
      <c r="B30" s="17">
        <v>8001000</v>
      </c>
      <c r="C30" s="17">
        <f>C18</f>
        <v>8923</v>
      </c>
      <c r="D30" s="17">
        <v>0</v>
      </c>
      <c r="E30" s="17">
        <f t="shared" ref="E30:E34" si="3">C30-D30</f>
        <v>8923</v>
      </c>
      <c r="F30" s="17">
        <v>0</v>
      </c>
      <c r="G30" s="17">
        <f t="shared" si="2"/>
        <v>8923</v>
      </c>
      <c r="K30" s="17">
        <f>B30*60%</f>
        <v>4800600</v>
      </c>
    </row>
    <row r="31" spans="1:11" s="12" customFormat="1" ht="30.75" customHeight="1">
      <c r="A31" s="91" t="s">
        <v>18</v>
      </c>
      <c r="B31" s="17">
        <v>1341000</v>
      </c>
      <c r="C31" s="17">
        <f>C19</f>
        <v>23204</v>
      </c>
      <c r="D31" s="17">
        <v>0</v>
      </c>
      <c r="E31" s="17">
        <f t="shared" si="3"/>
        <v>23204</v>
      </c>
      <c r="F31" s="17">
        <v>0</v>
      </c>
      <c r="G31" s="17">
        <f t="shared" si="2"/>
        <v>23204</v>
      </c>
      <c r="K31" s="17">
        <f>B31*60%</f>
        <v>804600</v>
      </c>
    </row>
    <row r="32" spans="1:11" s="12" customFormat="1" ht="30.75" customHeight="1">
      <c r="A32" s="91" t="s">
        <v>55</v>
      </c>
      <c r="B32" s="79"/>
      <c r="C32" s="17">
        <f>F14</f>
        <v>1982384</v>
      </c>
      <c r="D32" s="17">
        <v>0</v>
      </c>
      <c r="E32" s="17">
        <f t="shared" si="3"/>
        <v>1982384</v>
      </c>
      <c r="F32" s="17">
        <v>0</v>
      </c>
      <c r="G32" s="17">
        <f t="shared" si="2"/>
        <v>1982384</v>
      </c>
      <c r="K32" s="17"/>
    </row>
    <row r="33" spans="1:11" s="12" customFormat="1" ht="30.75" customHeight="1">
      <c r="A33" s="115" t="s">
        <v>61</v>
      </c>
      <c r="B33" s="17">
        <f>SUM(B31:B31)</f>
        <v>1341000</v>
      </c>
      <c r="C33" s="103">
        <f>SUM(C28:C32)</f>
        <v>2237640</v>
      </c>
      <c r="D33" s="103">
        <f>SUM(D28:D32)</f>
        <v>0</v>
      </c>
      <c r="E33" s="17">
        <f t="shared" si="3"/>
        <v>2237640</v>
      </c>
      <c r="F33" s="17">
        <v>0</v>
      </c>
      <c r="G33" s="17">
        <f t="shared" si="2"/>
        <v>2237640</v>
      </c>
      <c r="K33" s="17">
        <f>SUM(K30:K31)</f>
        <v>5605200</v>
      </c>
    </row>
    <row r="34" spans="1:11" s="12" customFormat="1" ht="31.5" customHeight="1">
      <c r="A34" s="92" t="s">
        <v>60</v>
      </c>
      <c r="B34" s="16">
        <v>714000</v>
      </c>
      <c r="C34" s="119">
        <f>ROUNDDOWN(C33*0.05,0)</f>
        <v>111882</v>
      </c>
      <c r="D34" s="17">
        <f>C34-B22</f>
        <v>1</v>
      </c>
      <c r="E34" s="17">
        <f t="shared" si="3"/>
        <v>111881</v>
      </c>
      <c r="F34" s="17">
        <v>0</v>
      </c>
      <c r="G34" s="17">
        <f t="shared" si="2"/>
        <v>111881</v>
      </c>
      <c r="K34" s="17">
        <f>B34*60%</f>
        <v>428400</v>
      </c>
    </row>
    <row r="35" spans="1:11" s="12" customFormat="1" ht="30.75" customHeight="1">
      <c r="A35" s="115" t="s">
        <v>59</v>
      </c>
      <c r="B35" s="17">
        <f>SUM(B33:B34)</f>
        <v>2055000</v>
      </c>
      <c r="C35" s="17">
        <f>C33+C34</f>
        <v>2349522</v>
      </c>
      <c r="D35" s="17">
        <f>D33+D34</f>
        <v>1</v>
      </c>
      <c r="E35" s="17">
        <f>E33+E34</f>
        <v>2349521</v>
      </c>
      <c r="F35" s="17">
        <v>0</v>
      </c>
      <c r="G35" s="17">
        <f t="shared" si="2"/>
        <v>2349521</v>
      </c>
      <c r="K35" s="17">
        <f>B35*60%</f>
        <v>1233000</v>
      </c>
    </row>
    <row r="36" spans="1:11" s="12" customFormat="1" ht="24.75" customHeight="1">
      <c r="A36" s="12" t="s">
        <v>49</v>
      </c>
      <c r="G36" s="41"/>
      <c r="H36" s="42"/>
    </row>
    <row r="37" spans="1:11" ht="18.75" customHeight="1">
      <c r="A37" s="12" t="s">
        <v>68</v>
      </c>
      <c r="B37" s="12"/>
      <c r="C37" s="12"/>
      <c r="I37" s="2">
        <f>C35-B23</f>
        <v>1</v>
      </c>
      <c r="J37" s="2"/>
    </row>
    <row r="38" spans="1:11" ht="18.75" customHeight="1">
      <c r="A38" s="12" t="s">
        <v>71</v>
      </c>
      <c r="B38" s="12"/>
      <c r="C38" s="12"/>
      <c r="I38" s="3"/>
      <c r="J38" s="2"/>
    </row>
    <row r="39" spans="1:11" ht="60.75" customHeight="1"/>
  </sheetData>
  <mergeCells count="4">
    <mergeCell ref="A3:H3"/>
    <mergeCell ref="A4:H4"/>
    <mergeCell ref="A14:A15"/>
    <mergeCell ref="D14:E14"/>
  </mergeCells>
  <phoneticPr fontId="3"/>
  <pageMargins left="0.96" right="0.23622047244094491" top="0.62992125984251968" bottom="0.27559055118110237" header="0.51181102362204722" footer="0.31496062992125984"/>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view="pageBreakPreview" topLeftCell="A9" zoomScaleNormal="100" zoomScaleSheetLayoutView="100" workbookViewId="0">
      <selection activeCell="A21" sqref="A21"/>
    </sheetView>
  </sheetViews>
  <sheetFormatPr defaultColWidth="9" defaultRowHeight="13.2"/>
  <cols>
    <col min="1" max="1" width="21.33203125" style="2" customWidth="1"/>
    <col min="2" max="3" width="15.6640625" style="2" customWidth="1"/>
    <col min="4" max="8" width="13.6640625" style="2" customWidth="1"/>
    <col min="9" max="9" width="16.6640625" style="2" customWidth="1"/>
    <col min="10" max="10" width="12.88671875" style="3" customWidth="1"/>
    <col min="11" max="11" width="19.109375" style="2" hidden="1" customWidth="1"/>
    <col min="12" max="13" width="12" style="2" customWidth="1"/>
    <col min="14" max="16384" width="9" style="2"/>
  </cols>
  <sheetData>
    <row r="1" spans="1:13">
      <c r="A1" s="1" t="s">
        <v>0</v>
      </c>
      <c r="B1" s="1"/>
      <c r="C1" s="1"/>
    </row>
    <row r="2" spans="1:13" ht="60.75" customHeight="1">
      <c r="H2" s="53" t="s">
        <v>1</v>
      </c>
    </row>
    <row r="3" spans="1:13" ht="18.75" customHeight="1">
      <c r="A3" s="330" t="s">
        <v>2</v>
      </c>
      <c r="B3" s="330"/>
      <c r="C3" s="330"/>
      <c r="D3" s="330"/>
      <c r="E3" s="330"/>
      <c r="F3" s="330"/>
      <c r="G3" s="330"/>
      <c r="H3" s="330"/>
      <c r="J3" s="2"/>
    </row>
    <row r="4" spans="1:13" ht="21.75" customHeight="1">
      <c r="A4" s="330" t="s">
        <v>3</v>
      </c>
      <c r="B4" s="330"/>
      <c r="C4" s="330"/>
      <c r="D4" s="330"/>
      <c r="E4" s="330"/>
      <c r="F4" s="330"/>
      <c r="G4" s="330"/>
      <c r="H4" s="330"/>
      <c r="J4" s="2"/>
    </row>
    <row r="5" spans="1:13" ht="27" customHeight="1"/>
    <row r="6" spans="1:13" ht="23.25" customHeight="1">
      <c r="A6" s="4" t="s">
        <v>28</v>
      </c>
      <c r="B6" s="4"/>
      <c r="C6" s="4"/>
      <c r="D6" s="5"/>
      <c r="E6" s="5"/>
    </row>
    <row r="7" spans="1:13" ht="23.25" customHeight="1">
      <c r="A7" s="6" t="s">
        <v>29</v>
      </c>
      <c r="B7" s="4"/>
      <c r="C7" s="4"/>
      <c r="D7" s="5"/>
      <c r="E7" s="5"/>
    </row>
    <row r="8" spans="1:13" ht="27.75" customHeight="1">
      <c r="A8" s="7"/>
      <c r="B8" s="7"/>
      <c r="C8" s="7"/>
      <c r="J8" s="2"/>
    </row>
    <row r="9" spans="1:13" ht="21" customHeight="1" thickBot="1">
      <c r="A9" s="7" t="s">
        <v>4</v>
      </c>
      <c r="B9" s="7"/>
      <c r="C9" s="7"/>
      <c r="H9" s="8" t="s">
        <v>5</v>
      </c>
      <c r="J9" s="2"/>
      <c r="K9" s="2" t="s">
        <v>6</v>
      </c>
    </row>
    <row r="10" spans="1:13" s="12" customFormat="1" ht="34.5" customHeight="1">
      <c r="A10" s="9" t="s">
        <v>7</v>
      </c>
      <c r="B10" s="10" t="s">
        <v>27</v>
      </c>
      <c r="C10" s="10"/>
      <c r="D10" s="10" t="s">
        <v>8</v>
      </c>
      <c r="E10" s="10" t="s">
        <v>9</v>
      </c>
      <c r="F10" s="25" t="s">
        <v>10</v>
      </c>
      <c r="G10" s="11" t="s">
        <v>11</v>
      </c>
      <c r="H10" s="11" t="s">
        <v>12</v>
      </c>
      <c r="I10" s="24"/>
      <c r="K10" s="13" t="s">
        <v>13</v>
      </c>
    </row>
    <row r="11" spans="1:13" s="12" customFormat="1" ht="30.75" customHeight="1">
      <c r="A11" s="14" t="s">
        <v>14</v>
      </c>
      <c r="B11" s="15">
        <v>0</v>
      </c>
      <c r="C11" s="15"/>
      <c r="D11" s="16">
        <f>D29</f>
        <v>0</v>
      </c>
      <c r="E11" s="15">
        <v>0</v>
      </c>
      <c r="F11" s="26">
        <v>0</v>
      </c>
      <c r="G11" s="30" t="e">
        <f>D11/B11*100</f>
        <v>#DIV/0!</v>
      </c>
      <c r="H11" s="31">
        <f>B11-D11</f>
        <v>0</v>
      </c>
      <c r="K11" s="17">
        <f>B11*60%</f>
        <v>0</v>
      </c>
    </row>
    <row r="12" spans="1:13" s="12" customFormat="1" ht="30.75" customHeight="1">
      <c r="A12" s="14" t="s">
        <v>15</v>
      </c>
      <c r="B12" s="15">
        <v>4944000</v>
      </c>
      <c r="C12" s="15"/>
      <c r="D12" s="16">
        <f>SUM(D30:G30)</f>
        <v>1204560</v>
      </c>
      <c r="E12" s="15">
        <v>0</v>
      </c>
      <c r="F12" s="26">
        <v>1204560</v>
      </c>
      <c r="G12" s="30">
        <f>D12/B12*100</f>
        <v>24.364077669902912</v>
      </c>
      <c r="H12" s="31">
        <f>B12-D12</f>
        <v>3739440</v>
      </c>
      <c r="K12" s="17">
        <f>B12*60%</f>
        <v>2966400</v>
      </c>
    </row>
    <row r="13" spans="1:13" s="12" customFormat="1" ht="30.75" customHeight="1">
      <c r="A13" s="14" t="s">
        <v>16</v>
      </c>
      <c r="B13" s="15">
        <v>8001000</v>
      </c>
      <c r="C13" s="15"/>
      <c r="D13" s="16">
        <f>SUM(D31:G31)</f>
        <v>776923</v>
      </c>
      <c r="E13" s="15">
        <v>0</v>
      </c>
      <c r="F13" s="26">
        <v>776923</v>
      </c>
      <c r="G13" s="30">
        <f>D13/B13*100</f>
        <v>9.7103237095363077</v>
      </c>
      <c r="H13" s="31">
        <f>B13-D13</f>
        <v>7224077</v>
      </c>
      <c r="K13" s="17">
        <f>B13*60%</f>
        <v>4800600</v>
      </c>
    </row>
    <row r="14" spans="1:13" s="12" customFormat="1" ht="30.75" customHeight="1">
      <c r="A14" s="18" t="s">
        <v>17</v>
      </c>
      <c r="B14" s="16">
        <f>SUM(B11:B13)</f>
        <v>12945000</v>
      </c>
      <c r="C14" s="16"/>
      <c r="D14" s="16">
        <f>SUM(D11:D13)</f>
        <v>1981483</v>
      </c>
      <c r="E14" s="16">
        <f>SUM(E11:E13)</f>
        <v>0</v>
      </c>
      <c r="F14" s="37">
        <f>SUM(F11:F13)</f>
        <v>1981483</v>
      </c>
      <c r="G14" s="32"/>
      <c r="H14" s="33"/>
      <c r="K14" s="17">
        <f>SUM(K11:K13)</f>
        <v>7767000</v>
      </c>
      <c r="M14" s="19"/>
    </row>
    <row r="15" spans="1:13" s="12" customFormat="1" ht="30.75" customHeight="1">
      <c r="A15" s="14" t="s">
        <v>18</v>
      </c>
      <c r="B15" s="28">
        <v>1341000</v>
      </c>
      <c r="C15" s="28"/>
      <c r="D15" s="17">
        <f>SUM(D33:G33)</f>
        <v>256148</v>
      </c>
      <c r="E15" s="15">
        <v>0</v>
      </c>
      <c r="F15" s="26">
        <v>256148</v>
      </c>
      <c r="G15" s="32"/>
      <c r="H15" s="33"/>
      <c r="K15" s="17">
        <f>B15*60%</f>
        <v>804600</v>
      </c>
    </row>
    <row r="16" spans="1:13" s="12" customFormat="1" ht="30.75" customHeight="1">
      <c r="A16" s="27" t="s">
        <v>19</v>
      </c>
      <c r="B16" s="17">
        <f>SUM(B14:B15)</f>
        <v>14286000</v>
      </c>
      <c r="C16" s="17"/>
      <c r="D16" s="17">
        <f>SUM(D14:D15)</f>
        <v>2237631</v>
      </c>
      <c r="E16" s="16">
        <f>SUM(E14:E15)</f>
        <v>0</v>
      </c>
      <c r="F16" s="37">
        <f>SUM(F14:F15)</f>
        <v>2237631</v>
      </c>
      <c r="G16" s="32"/>
      <c r="H16" s="33"/>
      <c r="K16" s="17">
        <f>SUM(K13:K15)</f>
        <v>13372200</v>
      </c>
    </row>
    <row r="17" spans="1:11" s="12" customFormat="1" ht="30.75" customHeight="1">
      <c r="A17" s="44" t="s">
        <v>20</v>
      </c>
      <c r="B17" s="28">
        <v>714000</v>
      </c>
      <c r="C17" s="28"/>
      <c r="D17" s="45">
        <f>ROUNDDOWN(D16*5%,0)</f>
        <v>111881</v>
      </c>
      <c r="E17" s="15">
        <v>0</v>
      </c>
      <c r="F17" s="26">
        <v>111881</v>
      </c>
      <c r="G17" s="34"/>
      <c r="H17" s="33"/>
      <c r="K17" s="17">
        <f>B17*60%</f>
        <v>428400</v>
      </c>
    </row>
    <row r="18" spans="1:11" s="12" customFormat="1" ht="30.75" customHeight="1">
      <c r="A18" s="46" t="s">
        <v>39</v>
      </c>
      <c r="B18" s="48"/>
      <c r="C18" s="28"/>
      <c r="D18" s="17">
        <f>D17-C35</f>
        <v>-500</v>
      </c>
      <c r="E18" s="50"/>
      <c r="F18" s="52"/>
      <c r="G18" s="34"/>
      <c r="H18" s="32"/>
      <c r="K18" s="17"/>
    </row>
    <row r="19" spans="1:11" s="12" customFormat="1" ht="30.75" customHeight="1" thickBot="1">
      <c r="A19" s="47" t="s">
        <v>41</v>
      </c>
      <c r="B19" s="49"/>
      <c r="C19" s="54"/>
      <c r="D19" s="43">
        <v>0</v>
      </c>
      <c r="E19" s="51"/>
      <c r="F19" s="40">
        <v>0</v>
      </c>
      <c r="G19" s="34"/>
      <c r="H19" s="32"/>
      <c r="K19" s="17"/>
    </row>
    <row r="20" spans="1:11" s="12" customFormat="1" ht="30.75" customHeight="1" thickBot="1">
      <c r="A20" s="22" t="s">
        <v>21</v>
      </c>
      <c r="B20" s="23">
        <f>SUM(B16:B17)</f>
        <v>15000000</v>
      </c>
      <c r="C20" s="23"/>
      <c r="D20" s="23">
        <f>D16+D17-D19</f>
        <v>2349512</v>
      </c>
      <c r="E20" s="23">
        <f>SUM(E16:E17)</f>
        <v>0</v>
      </c>
      <c r="F20" s="36">
        <f>SUM(F16:F17)</f>
        <v>2349512</v>
      </c>
      <c r="G20" s="35">
        <f>D20/B20*100</f>
        <v>15.663413333333335</v>
      </c>
      <c r="H20" s="31">
        <f>B20-D20</f>
        <v>12650488</v>
      </c>
      <c r="K20" s="17">
        <f>B20*60%</f>
        <v>9000000</v>
      </c>
    </row>
    <row r="21" spans="1:11" s="12" customFormat="1" ht="24.75" customHeight="1">
      <c r="A21" s="12" t="s">
        <v>37</v>
      </c>
      <c r="G21" s="41"/>
      <c r="H21" s="42"/>
    </row>
    <row r="22" spans="1:11" ht="18.75" customHeight="1">
      <c r="A22" s="12" t="s">
        <v>36</v>
      </c>
      <c r="B22" s="12"/>
      <c r="C22" s="12"/>
      <c r="J22" s="2"/>
    </row>
    <row r="23" spans="1:11" ht="18.75" customHeight="1">
      <c r="A23" s="12" t="s">
        <v>38</v>
      </c>
      <c r="B23" s="12"/>
      <c r="C23" s="12"/>
      <c r="J23" s="2"/>
    </row>
    <row r="24" spans="1:11" ht="21.75" customHeight="1">
      <c r="A24" s="12" t="s">
        <v>35</v>
      </c>
    </row>
    <row r="25" spans="1:11" ht="25.5" customHeight="1" thickBot="1">
      <c r="A25" s="2" t="s">
        <v>22</v>
      </c>
      <c r="J25" s="20"/>
    </row>
    <row r="26" spans="1:11" ht="24" customHeight="1">
      <c r="A26" s="338" t="s">
        <v>7</v>
      </c>
      <c r="B26" s="346" t="s">
        <v>42</v>
      </c>
      <c r="C26" s="349" t="s">
        <v>45</v>
      </c>
      <c r="D26" s="341" t="s">
        <v>44</v>
      </c>
      <c r="E26" s="342"/>
      <c r="F26" s="342"/>
      <c r="G26" s="342"/>
      <c r="H26" s="342"/>
      <c r="I26" s="3"/>
      <c r="J26" s="2"/>
    </row>
    <row r="27" spans="1:11" ht="23.25" customHeight="1">
      <c r="A27" s="339"/>
      <c r="B27" s="347"/>
      <c r="C27" s="350"/>
      <c r="D27" s="65" t="s">
        <v>23</v>
      </c>
      <c r="E27" s="343" t="s">
        <v>24</v>
      </c>
      <c r="F27" s="344"/>
      <c r="G27" s="344"/>
      <c r="H27" s="345"/>
      <c r="I27" s="3"/>
      <c r="J27" s="2"/>
    </row>
    <row r="28" spans="1:11" ht="27.75" customHeight="1">
      <c r="A28" s="340"/>
      <c r="B28" s="348"/>
      <c r="C28" s="351"/>
      <c r="D28" s="66" t="s">
        <v>30</v>
      </c>
      <c r="E28" s="39" t="s">
        <v>31</v>
      </c>
      <c r="F28" s="39" t="s">
        <v>33</v>
      </c>
      <c r="G28" s="39" t="s">
        <v>32</v>
      </c>
      <c r="H28" s="39" t="s">
        <v>34</v>
      </c>
      <c r="I28" s="3"/>
      <c r="J28" s="2"/>
    </row>
    <row r="29" spans="1:11" ht="30.75" customHeight="1">
      <c r="A29" s="21" t="s">
        <v>14</v>
      </c>
      <c r="B29" s="37">
        <f>C29</f>
        <v>0</v>
      </c>
      <c r="C29" s="55">
        <f>D29</f>
        <v>0</v>
      </c>
      <c r="D29" s="67">
        <v>0</v>
      </c>
      <c r="E29" s="29"/>
      <c r="F29" s="29"/>
      <c r="G29" s="29"/>
      <c r="H29" s="70"/>
      <c r="I29" s="3"/>
      <c r="J29" s="2"/>
    </row>
    <row r="30" spans="1:11" ht="30.75" customHeight="1">
      <c r="A30" s="21" t="s">
        <v>15</v>
      </c>
      <c r="B30" s="37">
        <f>SUM(D30:H30)</f>
        <v>1204560</v>
      </c>
      <c r="C30" s="55">
        <f>SUM(D30:H30)</f>
        <v>1204560</v>
      </c>
      <c r="D30" s="67">
        <v>223120</v>
      </c>
      <c r="E30" s="28">
        <v>829440</v>
      </c>
      <c r="F30" s="28">
        <v>152000</v>
      </c>
      <c r="G30" s="28">
        <v>0</v>
      </c>
      <c r="H30" s="71">
        <v>0</v>
      </c>
      <c r="I30" s="3"/>
      <c r="J30" s="2"/>
    </row>
    <row r="31" spans="1:11" ht="30.75" customHeight="1">
      <c r="A31" s="21" t="s">
        <v>16</v>
      </c>
      <c r="B31" s="37">
        <f>SUM(D31:H31)</f>
        <v>776923</v>
      </c>
      <c r="C31" s="55">
        <f>SUM(D31:H31)</f>
        <v>776923</v>
      </c>
      <c r="D31" s="67">
        <v>8923</v>
      </c>
      <c r="E31" s="28">
        <v>0</v>
      </c>
      <c r="F31" s="28">
        <v>268000</v>
      </c>
      <c r="G31" s="28">
        <v>500000</v>
      </c>
      <c r="H31" s="71">
        <v>0</v>
      </c>
      <c r="J31" s="2"/>
    </row>
    <row r="32" spans="1:11" ht="30.75" customHeight="1">
      <c r="A32" s="18" t="s">
        <v>17</v>
      </c>
      <c r="B32" s="37">
        <f>SUM(D32:H32)</f>
        <v>1981483</v>
      </c>
      <c r="C32" s="55">
        <f>SUM(C29:C31)</f>
        <v>1981483</v>
      </c>
      <c r="D32" s="68">
        <f>SUM(D29:D31)</f>
        <v>232043</v>
      </c>
      <c r="E32" s="17">
        <f>SUM(E30:E31)</f>
        <v>829440</v>
      </c>
      <c r="F32" s="17">
        <f>SUM(F30:F31)</f>
        <v>420000</v>
      </c>
      <c r="G32" s="17">
        <f>SUM(G30:G31)</f>
        <v>500000</v>
      </c>
      <c r="H32" s="72">
        <f t="shared" ref="H32" si="0">SUM(H30:H31)</f>
        <v>0</v>
      </c>
      <c r="I32" s="3"/>
      <c r="J32" s="2"/>
    </row>
    <row r="33" spans="1:10" ht="30.75" customHeight="1">
      <c r="A33" s="21" t="s">
        <v>18</v>
      </c>
      <c r="B33" s="37">
        <f>SUM(D33:H33)</f>
        <v>256148</v>
      </c>
      <c r="C33" s="55">
        <f t="shared" ref="C33" si="1">SUM(D33:H33)</f>
        <v>256148</v>
      </c>
      <c r="D33" s="67">
        <v>23204</v>
      </c>
      <c r="E33" s="28">
        <v>82944</v>
      </c>
      <c r="F33" s="28">
        <v>0</v>
      </c>
      <c r="G33" s="28">
        <v>150000</v>
      </c>
      <c r="H33" s="71">
        <v>0</v>
      </c>
      <c r="J33" s="2"/>
    </row>
    <row r="34" spans="1:10" ht="30.75" customHeight="1">
      <c r="A34" s="18" t="s">
        <v>19</v>
      </c>
      <c r="B34" s="37">
        <f>SUM(D34:H34)</f>
        <v>2237631</v>
      </c>
      <c r="C34" s="55">
        <f>C32+C33</f>
        <v>2237631</v>
      </c>
      <c r="D34" s="68">
        <f>D32+D33</f>
        <v>255247</v>
      </c>
      <c r="E34" s="17">
        <f>E32+E33</f>
        <v>912384</v>
      </c>
      <c r="F34" s="17">
        <f>F32+F33</f>
        <v>420000</v>
      </c>
      <c r="G34" s="17">
        <f>G32+G33</f>
        <v>650000</v>
      </c>
      <c r="H34" s="72">
        <f t="shared" ref="H34" si="2">H32+H33</f>
        <v>0</v>
      </c>
      <c r="I34" s="3"/>
      <c r="J34" s="2"/>
    </row>
    <row r="35" spans="1:10" ht="30.75" customHeight="1">
      <c r="A35" s="21" t="s">
        <v>25</v>
      </c>
      <c r="B35" s="59"/>
      <c r="C35" s="56">
        <f>SUM(D35:H35)</f>
        <v>112381</v>
      </c>
      <c r="D35" s="67">
        <v>12762</v>
      </c>
      <c r="E35" s="28">
        <v>45619</v>
      </c>
      <c r="F35" s="28">
        <v>21000</v>
      </c>
      <c r="G35" s="28">
        <v>33000</v>
      </c>
      <c r="H35" s="71">
        <v>0</v>
      </c>
      <c r="J35" s="2"/>
    </row>
    <row r="36" spans="1:10" ht="30.75" customHeight="1">
      <c r="A36" s="61" t="s">
        <v>43</v>
      </c>
      <c r="B36" s="57">
        <f>ROUNDDOWN(B34*5%,0)</f>
        <v>111881</v>
      </c>
      <c r="C36" s="63"/>
      <c r="D36" s="73"/>
      <c r="E36" s="74"/>
      <c r="F36" s="74"/>
      <c r="G36" s="74"/>
      <c r="H36" s="75"/>
      <c r="J36" s="2"/>
    </row>
    <row r="37" spans="1:10" ht="30.75" customHeight="1" thickBot="1">
      <c r="A37" s="62" t="s">
        <v>21</v>
      </c>
      <c r="B37" s="76">
        <f>B34+B36</f>
        <v>2349512</v>
      </c>
      <c r="C37" s="38">
        <f>SUM(D37:H37)</f>
        <v>2350012</v>
      </c>
      <c r="D37" s="68">
        <f>D34+D35</f>
        <v>268009</v>
      </c>
      <c r="E37" s="17">
        <f>E34+E35</f>
        <v>958003</v>
      </c>
      <c r="F37" s="17">
        <f>SUM(F34:F35)</f>
        <v>441000</v>
      </c>
      <c r="G37" s="17">
        <f>SUM(G34:G35)</f>
        <v>683000</v>
      </c>
      <c r="H37" s="72">
        <f>SUM(H34:H35)</f>
        <v>0</v>
      </c>
      <c r="I37" s="3"/>
      <c r="J37" s="2"/>
    </row>
    <row r="38" spans="1:10" ht="31.5" customHeight="1" thickBot="1">
      <c r="A38" s="60" t="s">
        <v>26</v>
      </c>
      <c r="B38" s="58"/>
      <c r="C38" s="64"/>
      <c r="D38" s="69"/>
      <c r="E38" s="335">
        <f>SUM(E34:H34)</f>
        <v>1982384</v>
      </c>
      <c r="F38" s="336"/>
      <c r="G38" s="336"/>
      <c r="H38" s="337"/>
      <c r="I38" s="3"/>
      <c r="J38" s="2"/>
    </row>
    <row r="39" spans="1:10" ht="18.75" customHeight="1">
      <c r="A39" s="12" t="s">
        <v>40</v>
      </c>
      <c r="B39" s="12"/>
      <c r="C39" s="12"/>
      <c r="I39" s="3"/>
      <c r="J39" s="2"/>
    </row>
    <row r="40" spans="1:10" ht="60.75" customHeight="1"/>
  </sheetData>
  <mergeCells count="8">
    <mergeCell ref="E38:H38"/>
    <mergeCell ref="A3:H3"/>
    <mergeCell ref="A4:H4"/>
    <mergeCell ref="A26:A28"/>
    <mergeCell ref="D26:H26"/>
    <mergeCell ref="E27:H27"/>
    <mergeCell ref="B26:B28"/>
    <mergeCell ref="C26:C28"/>
  </mergeCells>
  <phoneticPr fontId="3"/>
  <pageMargins left="0.74803149606299213" right="0.23622047244094491" top="0.62992125984251968" bottom="0.27559055118110237" header="0.51181102362204722" footer="0.31496062992125984"/>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view="pageBreakPreview" topLeftCell="A10" zoomScale="90" zoomScaleNormal="100" zoomScaleSheetLayoutView="90" workbookViewId="0">
      <selection activeCell="A21" sqref="A21"/>
    </sheetView>
  </sheetViews>
  <sheetFormatPr defaultColWidth="9" defaultRowHeight="13.2"/>
  <cols>
    <col min="1" max="1" width="21.33203125" style="2" customWidth="1"/>
    <col min="2" max="3" width="15.6640625" style="2" customWidth="1"/>
    <col min="4" max="8" width="13.6640625" style="2" customWidth="1"/>
    <col min="9" max="9" width="16.6640625" style="2" customWidth="1"/>
    <col min="10" max="10" width="12.88671875" style="3" customWidth="1"/>
    <col min="11" max="11" width="19.109375" style="2" hidden="1" customWidth="1"/>
    <col min="12" max="13" width="12" style="2" customWidth="1"/>
    <col min="14" max="16384" width="9" style="2"/>
  </cols>
  <sheetData>
    <row r="1" spans="1:13">
      <c r="A1" s="1" t="s">
        <v>0</v>
      </c>
      <c r="B1" s="1"/>
      <c r="C1" s="1"/>
    </row>
    <row r="2" spans="1:13" ht="60.75" customHeight="1">
      <c r="H2" s="53" t="s">
        <v>1</v>
      </c>
    </row>
    <row r="3" spans="1:13" ht="18.75" customHeight="1">
      <c r="A3" s="330" t="s">
        <v>2</v>
      </c>
      <c r="B3" s="330"/>
      <c r="C3" s="330"/>
      <c r="D3" s="330"/>
      <c r="E3" s="330"/>
      <c r="F3" s="330"/>
      <c r="G3" s="330"/>
      <c r="H3" s="330"/>
      <c r="J3" s="2"/>
    </row>
    <row r="4" spans="1:13" ht="21.75" customHeight="1">
      <c r="A4" s="330" t="s">
        <v>3</v>
      </c>
      <c r="B4" s="330"/>
      <c r="C4" s="330"/>
      <c r="D4" s="330"/>
      <c r="E4" s="330"/>
      <c r="F4" s="330"/>
      <c r="G4" s="330"/>
      <c r="H4" s="330"/>
      <c r="J4" s="2"/>
    </row>
    <row r="5" spans="1:13" ht="27" customHeight="1"/>
    <row r="6" spans="1:13" ht="23.25" customHeight="1">
      <c r="A6" s="4" t="s">
        <v>28</v>
      </c>
      <c r="B6" s="4"/>
      <c r="C6" s="4"/>
      <c r="D6" s="5"/>
      <c r="E6" s="5"/>
    </row>
    <row r="7" spans="1:13" ht="23.25" customHeight="1">
      <c r="A7" s="6" t="s">
        <v>29</v>
      </c>
      <c r="B7" s="4"/>
      <c r="C7" s="4"/>
      <c r="D7" s="5"/>
      <c r="E7" s="5"/>
    </row>
    <row r="8" spans="1:13" ht="27.75" customHeight="1">
      <c r="A8" s="7"/>
      <c r="B8" s="7"/>
      <c r="C8" s="7"/>
      <c r="J8" s="2"/>
    </row>
    <row r="9" spans="1:13" ht="21" customHeight="1" thickBot="1">
      <c r="A9" s="7" t="s">
        <v>4</v>
      </c>
      <c r="B9" s="7"/>
      <c r="C9" s="7"/>
      <c r="H9" s="8" t="s">
        <v>5</v>
      </c>
      <c r="J9" s="2"/>
      <c r="K9" s="2" t="s">
        <v>6</v>
      </c>
    </row>
    <row r="10" spans="1:13" s="12" customFormat="1" ht="34.5" customHeight="1">
      <c r="A10" s="9" t="s">
        <v>7</v>
      </c>
      <c r="B10" s="10" t="s">
        <v>27</v>
      </c>
      <c r="C10" s="10"/>
      <c r="D10" s="10" t="s">
        <v>8</v>
      </c>
      <c r="E10" s="10" t="s">
        <v>9</v>
      </c>
      <c r="F10" s="25" t="s">
        <v>10</v>
      </c>
      <c r="G10" s="11" t="s">
        <v>11</v>
      </c>
      <c r="H10" s="11" t="s">
        <v>12</v>
      </c>
      <c r="I10" s="24"/>
      <c r="K10" s="13" t="s">
        <v>13</v>
      </c>
    </row>
    <row r="11" spans="1:13" s="12" customFormat="1" ht="30.75" customHeight="1">
      <c r="A11" s="14" t="s">
        <v>14</v>
      </c>
      <c r="B11" s="15">
        <v>0</v>
      </c>
      <c r="C11" s="15"/>
      <c r="D11" s="16">
        <f>D29</f>
        <v>0</v>
      </c>
      <c r="E11" s="15">
        <v>0</v>
      </c>
      <c r="F11" s="26">
        <v>0</v>
      </c>
      <c r="G11" s="30" t="e">
        <f>D11/B11*100</f>
        <v>#DIV/0!</v>
      </c>
      <c r="H11" s="31">
        <f>B11-D11</f>
        <v>0</v>
      </c>
      <c r="K11" s="17">
        <f>B11*60%</f>
        <v>0</v>
      </c>
    </row>
    <row r="12" spans="1:13" s="12" customFormat="1" ht="30.75" customHeight="1">
      <c r="A12" s="14" t="s">
        <v>15</v>
      </c>
      <c r="B12" s="15">
        <v>4944000</v>
      </c>
      <c r="C12" s="15"/>
      <c r="D12" s="16">
        <f>SUM(D30:G30)</f>
        <v>1204560</v>
      </c>
      <c r="E12" s="15">
        <v>0</v>
      </c>
      <c r="F12" s="26">
        <v>1204560</v>
      </c>
      <c r="G12" s="30">
        <f>D12/B12*100</f>
        <v>24.364077669902912</v>
      </c>
      <c r="H12" s="31">
        <f>B12-D12</f>
        <v>3739440</v>
      </c>
      <c r="K12" s="17">
        <f>B12*60%</f>
        <v>2966400</v>
      </c>
    </row>
    <row r="13" spans="1:13" s="12" customFormat="1" ht="30.75" customHeight="1">
      <c r="A13" s="14" t="s">
        <v>16</v>
      </c>
      <c r="B13" s="15">
        <v>8001000</v>
      </c>
      <c r="C13" s="15"/>
      <c r="D13" s="16">
        <f>SUM(D31:G31)</f>
        <v>776923</v>
      </c>
      <c r="E13" s="15">
        <v>0</v>
      </c>
      <c r="F13" s="26">
        <v>776923</v>
      </c>
      <c r="G13" s="30">
        <f>D13/B13*100</f>
        <v>9.7103237095363077</v>
      </c>
      <c r="H13" s="31">
        <f>B13-D13</f>
        <v>7224077</v>
      </c>
      <c r="K13" s="17">
        <f>B13*60%</f>
        <v>4800600</v>
      </c>
    </row>
    <row r="14" spans="1:13" s="12" customFormat="1" ht="30.75" customHeight="1">
      <c r="A14" s="18" t="s">
        <v>17</v>
      </c>
      <c r="B14" s="16">
        <f>SUM(B11:B13)</f>
        <v>12945000</v>
      </c>
      <c r="C14" s="16"/>
      <c r="D14" s="16">
        <f>SUM(D11:D13)</f>
        <v>1981483</v>
      </c>
      <c r="E14" s="16">
        <f>SUM(E11:E13)</f>
        <v>0</v>
      </c>
      <c r="F14" s="37">
        <f>SUM(F11:F13)</f>
        <v>1981483</v>
      </c>
      <c r="G14" s="32"/>
      <c r="H14" s="33"/>
      <c r="K14" s="17">
        <f>SUM(K11:K13)</f>
        <v>7767000</v>
      </c>
      <c r="M14" s="19"/>
    </row>
    <row r="15" spans="1:13" s="12" customFormat="1" ht="30.75" customHeight="1">
      <c r="A15" s="14" t="s">
        <v>18</v>
      </c>
      <c r="B15" s="28">
        <v>1341000</v>
      </c>
      <c r="C15" s="28"/>
      <c r="D15" s="17">
        <f>SUM(D33:G33)</f>
        <v>256148</v>
      </c>
      <c r="E15" s="15">
        <v>0</v>
      </c>
      <c r="F15" s="26">
        <v>256148</v>
      </c>
      <c r="G15" s="32"/>
      <c r="H15" s="33"/>
      <c r="K15" s="17">
        <f>B15*60%</f>
        <v>804600</v>
      </c>
    </row>
    <row r="16" spans="1:13" s="12" customFormat="1" ht="30.75" customHeight="1">
      <c r="A16" s="27" t="s">
        <v>19</v>
      </c>
      <c r="B16" s="17">
        <f>SUM(B14:B15)</f>
        <v>14286000</v>
      </c>
      <c r="C16" s="17"/>
      <c r="D16" s="17">
        <f>SUM(D14:D15)</f>
        <v>2237631</v>
      </c>
      <c r="E16" s="16">
        <f>SUM(E14:E15)</f>
        <v>0</v>
      </c>
      <c r="F16" s="37">
        <f>SUM(F14:F15)</f>
        <v>2237631</v>
      </c>
      <c r="G16" s="32"/>
      <c r="H16" s="33"/>
      <c r="K16" s="17">
        <f>SUM(K13:K15)</f>
        <v>13372200</v>
      </c>
    </row>
    <row r="17" spans="1:11" s="12" customFormat="1" ht="30.75" customHeight="1">
      <c r="A17" s="44" t="s">
        <v>20</v>
      </c>
      <c r="B17" s="28">
        <v>714000</v>
      </c>
      <c r="C17" s="28"/>
      <c r="D17" s="45">
        <f>ROUNDDOWN(D16*5%,0)</f>
        <v>111881</v>
      </c>
      <c r="E17" s="15">
        <v>0</v>
      </c>
      <c r="F17" s="26">
        <v>111881</v>
      </c>
      <c r="G17" s="34"/>
      <c r="H17" s="33"/>
      <c r="K17" s="17">
        <f>B17*60%</f>
        <v>428400</v>
      </c>
    </row>
    <row r="18" spans="1:11" s="12" customFormat="1" ht="30.75" customHeight="1">
      <c r="A18" s="46" t="s">
        <v>39</v>
      </c>
      <c r="B18" s="48"/>
      <c r="C18" s="28"/>
      <c r="D18" s="17">
        <f>D17-C36</f>
        <v>-500</v>
      </c>
      <c r="E18" s="50"/>
      <c r="F18" s="52"/>
      <c r="G18" s="34"/>
      <c r="H18" s="32"/>
      <c r="K18" s="17"/>
    </row>
    <row r="19" spans="1:11" s="12" customFormat="1" ht="30.75" customHeight="1" thickBot="1">
      <c r="A19" s="47" t="s">
        <v>41</v>
      </c>
      <c r="B19" s="49"/>
      <c r="C19" s="54"/>
      <c r="D19" s="43">
        <v>0</v>
      </c>
      <c r="E19" s="51"/>
      <c r="F19" s="40">
        <v>0</v>
      </c>
      <c r="G19" s="34"/>
      <c r="H19" s="32"/>
      <c r="K19" s="17"/>
    </row>
    <row r="20" spans="1:11" s="12" customFormat="1" ht="30.75" customHeight="1" thickBot="1">
      <c r="A20" s="22" t="s">
        <v>21</v>
      </c>
      <c r="B20" s="23">
        <f>SUM(B16:B17)</f>
        <v>15000000</v>
      </c>
      <c r="C20" s="23"/>
      <c r="D20" s="23">
        <f>D16+D17-D19</f>
        <v>2349512</v>
      </c>
      <c r="E20" s="23">
        <f>SUM(E16:E17)</f>
        <v>0</v>
      </c>
      <c r="F20" s="36">
        <f>SUM(F16:F17)</f>
        <v>2349512</v>
      </c>
      <c r="G20" s="35">
        <f>D20/B20*100</f>
        <v>15.663413333333335</v>
      </c>
      <c r="H20" s="31">
        <f>B20-D20</f>
        <v>12650488</v>
      </c>
      <c r="K20" s="17">
        <f>B20*60%</f>
        <v>9000000</v>
      </c>
    </row>
    <row r="21" spans="1:11" s="12" customFormat="1" ht="24.75" customHeight="1">
      <c r="A21" s="12" t="s">
        <v>37</v>
      </c>
      <c r="G21" s="41"/>
      <c r="H21" s="42"/>
    </row>
    <row r="22" spans="1:11" ht="18.75" customHeight="1">
      <c r="A22" s="12" t="s">
        <v>36</v>
      </c>
      <c r="B22" s="12"/>
      <c r="C22" s="12"/>
      <c r="J22" s="2"/>
    </row>
    <row r="23" spans="1:11" ht="18.75" customHeight="1">
      <c r="A23" s="12" t="s">
        <v>38</v>
      </c>
      <c r="B23" s="12"/>
      <c r="C23" s="12"/>
      <c r="J23" s="2"/>
    </row>
    <row r="24" spans="1:11" ht="21.75" customHeight="1">
      <c r="A24" s="12" t="s">
        <v>35</v>
      </c>
    </row>
    <row r="25" spans="1:11" ht="25.5" customHeight="1" thickBot="1">
      <c r="A25" s="2" t="s">
        <v>22</v>
      </c>
      <c r="J25" s="20"/>
    </row>
    <row r="26" spans="1:11" ht="24" customHeight="1">
      <c r="A26" s="338" t="s">
        <v>7</v>
      </c>
      <c r="B26" s="346" t="s">
        <v>42</v>
      </c>
      <c r="C26" s="349" t="s">
        <v>45</v>
      </c>
      <c r="D26" s="341" t="s">
        <v>44</v>
      </c>
      <c r="E26" s="342"/>
      <c r="F26" s="342"/>
      <c r="G26" s="342"/>
      <c r="H26" s="342"/>
      <c r="I26" s="3"/>
      <c r="J26" s="2"/>
    </row>
    <row r="27" spans="1:11" ht="23.25" customHeight="1">
      <c r="A27" s="339"/>
      <c r="B27" s="347"/>
      <c r="C27" s="350"/>
      <c r="D27" s="65" t="s">
        <v>23</v>
      </c>
      <c r="E27" s="343" t="s">
        <v>24</v>
      </c>
      <c r="F27" s="344"/>
      <c r="G27" s="344"/>
      <c r="H27" s="345"/>
      <c r="I27" s="3"/>
      <c r="J27" s="2"/>
    </row>
    <row r="28" spans="1:11" ht="27.75" customHeight="1">
      <c r="A28" s="340"/>
      <c r="B28" s="348"/>
      <c r="C28" s="351"/>
      <c r="D28" s="66" t="s">
        <v>30</v>
      </c>
      <c r="E28" s="39" t="s">
        <v>31</v>
      </c>
      <c r="F28" s="39" t="s">
        <v>33</v>
      </c>
      <c r="G28" s="39" t="s">
        <v>32</v>
      </c>
      <c r="H28" s="39" t="s">
        <v>34</v>
      </c>
      <c r="I28" s="3"/>
      <c r="J28" s="2"/>
    </row>
    <row r="29" spans="1:11" ht="30.75" customHeight="1">
      <c r="A29" s="21" t="s">
        <v>14</v>
      </c>
      <c r="B29" s="37">
        <f>C29</f>
        <v>0</v>
      </c>
      <c r="C29" s="55">
        <f>D29</f>
        <v>0</v>
      </c>
      <c r="D29" s="67">
        <v>0</v>
      </c>
      <c r="E29" s="29"/>
      <c r="F29" s="29"/>
      <c r="G29" s="29"/>
      <c r="H29" s="70"/>
      <c r="I29" s="3"/>
      <c r="J29" s="2"/>
    </row>
    <row r="30" spans="1:11" ht="30.75" customHeight="1">
      <c r="A30" s="21" t="s">
        <v>15</v>
      </c>
      <c r="B30" s="37">
        <f>SUM(D30:H30)</f>
        <v>1204560</v>
      </c>
      <c r="C30" s="55">
        <f>SUM(D30:H30)</f>
        <v>1204560</v>
      </c>
      <c r="D30" s="67">
        <v>223120</v>
      </c>
      <c r="E30" s="28">
        <v>829440</v>
      </c>
      <c r="F30" s="28">
        <v>152000</v>
      </c>
      <c r="G30" s="28">
        <v>0</v>
      </c>
      <c r="H30" s="71">
        <v>0</v>
      </c>
      <c r="I30" s="3"/>
      <c r="J30" s="2"/>
    </row>
    <row r="31" spans="1:11" ht="30.75" customHeight="1">
      <c r="A31" s="21" t="s">
        <v>16</v>
      </c>
      <c r="B31" s="37">
        <f>SUM(D31:H31)</f>
        <v>776923</v>
      </c>
      <c r="C31" s="55">
        <f>SUM(D31:H31)</f>
        <v>776923</v>
      </c>
      <c r="D31" s="67">
        <v>8923</v>
      </c>
      <c r="E31" s="28">
        <v>0</v>
      </c>
      <c r="F31" s="28">
        <v>268000</v>
      </c>
      <c r="G31" s="28">
        <v>500000</v>
      </c>
      <c r="H31" s="71">
        <v>0</v>
      </c>
      <c r="J31" s="2"/>
    </row>
    <row r="32" spans="1:11" ht="30.75" customHeight="1">
      <c r="A32" s="18" t="s">
        <v>17</v>
      </c>
      <c r="B32" s="37">
        <f>SUM(D32:H32)</f>
        <v>1981483</v>
      </c>
      <c r="C32" s="55">
        <f>SUM(C29:C31)</f>
        <v>1981483</v>
      </c>
      <c r="D32" s="68">
        <f>SUM(D29:D31)</f>
        <v>232043</v>
      </c>
      <c r="E32" s="17">
        <f>SUM(E30:E31)</f>
        <v>829440</v>
      </c>
      <c r="F32" s="17">
        <f>SUM(F30:F31)</f>
        <v>420000</v>
      </c>
      <c r="G32" s="17">
        <f>SUM(G30:G31)</f>
        <v>500000</v>
      </c>
      <c r="H32" s="72">
        <f t="shared" ref="H32" si="0">SUM(H30:H31)</f>
        <v>0</v>
      </c>
      <c r="I32" s="3"/>
      <c r="J32" s="2"/>
    </row>
    <row r="33" spans="1:10" ht="30.75" customHeight="1">
      <c r="A33" s="21" t="s">
        <v>18</v>
      </c>
      <c r="B33" s="37">
        <f>SUM(D33:H33)</f>
        <v>256148</v>
      </c>
      <c r="C33" s="55">
        <f t="shared" ref="C33" si="1">SUM(D33:H33)</f>
        <v>256148</v>
      </c>
      <c r="D33" s="67">
        <v>23204</v>
      </c>
      <c r="E33" s="28">
        <v>82944</v>
      </c>
      <c r="F33" s="28">
        <v>0</v>
      </c>
      <c r="G33" s="28">
        <v>150000</v>
      </c>
      <c r="H33" s="71">
        <v>0</v>
      </c>
      <c r="J33" s="2"/>
    </row>
    <row r="34" spans="1:10" ht="30.75" customHeight="1">
      <c r="A34" s="18" t="s">
        <v>19</v>
      </c>
      <c r="B34" s="37">
        <f>SUM(D34:H34)</f>
        <v>2237631</v>
      </c>
      <c r="C34" s="55">
        <f>C32+C33</f>
        <v>2237631</v>
      </c>
      <c r="D34" s="68">
        <f>D32+D33</f>
        <v>255247</v>
      </c>
      <c r="E34" s="17">
        <f>E32+E33</f>
        <v>912384</v>
      </c>
      <c r="F34" s="17">
        <f>F32+F33</f>
        <v>420000</v>
      </c>
      <c r="G34" s="17">
        <f>G32+G33</f>
        <v>650000</v>
      </c>
      <c r="H34" s="72">
        <f t="shared" ref="H34" si="2">H32+H33</f>
        <v>0</v>
      </c>
      <c r="I34" s="3"/>
      <c r="J34" s="2"/>
    </row>
    <row r="35" spans="1:10" ht="30.75" customHeight="1">
      <c r="A35" s="77"/>
      <c r="B35" s="37"/>
      <c r="C35" s="55"/>
      <c r="D35" s="68">
        <f t="shared" ref="D35:F35" si="3">ROUNDDOWN(D34*5%,0)</f>
        <v>12762</v>
      </c>
      <c r="E35" s="17">
        <f t="shared" si="3"/>
        <v>45619</v>
      </c>
      <c r="F35" s="17">
        <f t="shared" si="3"/>
        <v>21000</v>
      </c>
      <c r="G35" s="78">
        <f>ROUNDDOWN(G34*5%,0)</f>
        <v>32500</v>
      </c>
      <c r="H35" s="72"/>
      <c r="I35" s="3"/>
      <c r="J35" s="2"/>
    </row>
    <row r="36" spans="1:10" ht="30.75" customHeight="1">
      <c r="A36" s="61" t="s">
        <v>46</v>
      </c>
      <c r="B36" s="57">
        <f>ROUNDDOWN(B34*5%,0)</f>
        <v>111881</v>
      </c>
      <c r="C36" s="56">
        <f>SUM(D36:H36)</f>
        <v>112381</v>
      </c>
      <c r="D36" s="67">
        <v>12762</v>
      </c>
      <c r="E36" s="28">
        <v>45619</v>
      </c>
      <c r="F36" s="28">
        <v>21000</v>
      </c>
      <c r="G36" s="28">
        <v>33000</v>
      </c>
      <c r="H36" s="71">
        <v>0</v>
      </c>
      <c r="J36" s="2"/>
    </row>
    <row r="37" spans="1:10" ht="30.75" customHeight="1" thickBot="1">
      <c r="A37" s="62" t="s">
        <v>21</v>
      </c>
      <c r="B37" s="76">
        <f>B34+B36</f>
        <v>2349512</v>
      </c>
      <c r="C37" s="38">
        <f>C34+C36</f>
        <v>2350012</v>
      </c>
      <c r="D37" s="68">
        <f>D34+D36</f>
        <v>268009</v>
      </c>
      <c r="E37" s="17">
        <f>E34+E36</f>
        <v>958003</v>
      </c>
      <c r="F37" s="17">
        <f>SUM(F34:F36)</f>
        <v>462000</v>
      </c>
      <c r="G37" s="17">
        <f>SUM(G34:G36)</f>
        <v>715500</v>
      </c>
      <c r="H37" s="72">
        <f>SUM(H34:H36)</f>
        <v>0</v>
      </c>
      <c r="I37" s="3"/>
      <c r="J37" s="2"/>
    </row>
    <row r="38" spans="1:10" ht="31.5" customHeight="1" thickBot="1">
      <c r="A38" s="60" t="s">
        <v>26</v>
      </c>
      <c r="B38" s="58"/>
      <c r="C38" s="64"/>
      <c r="D38" s="69"/>
      <c r="E38" s="335">
        <f>SUM(E34:H34)</f>
        <v>1982384</v>
      </c>
      <c r="F38" s="336"/>
      <c r="G38" s="336"/>
      <c r="H38" s="337"/>
      <c r="I38" s="3"/>
      <c r="J38" s="2"/>
    </row>
    <row r="39" spans="1:10" ht="18.75" customHeight="1">
      <c r="A39" s="12" t="s">
        <v>40</v>
      </c>
      <c r="B39" s="12"/>
      <c r="C39" s="12"/>
      <c r="I39" s="3"/>
      <c r="J39" s="2"/>
    </row>
    <row r="40" spans="1:10" ht="60.75" customHeight="1"/>
  </sheetData>
  <mergeCells count="8">
    <mergeCell ref="E38:H38"/>
    <mergeCell ref="A3:H3"/>
    <mergeCell ref="A4:H4"/>
    <mergeCell ref="A26:A28"/>
    <mergeCell ref="B26:B28"/>
    <mergeCell ref="C26:C28"/>
    <mergeCell ref="D26:H26"/>
    <mergeCell ref="E27:H27"/>
  </mergeCells>
  <phoneticPr fontId="3"/>
  <pageMargins left="0.74803149606299213" right="0.23622047244094491" top="0.62992125984251968" bottom="0.27559055118110237" header="0.51181102362204722"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様式8　プロジェクトスケジュール（実用評価ステージ）</vt:lpstr>
      <vt:lpstr>様式9　技術開発経費積算書（共同体）</vt:lpstr>
      <vt:lpstr>様式10　技術開発経費積算内訳書（個別）</vt:lpstr>
      <vt:lpstr>様式2－1(別紙）0210-1 (2)</vt:lpstr>
      <vt:lpstr>様式2－1(別紙-概算請求）</vt:lpstr>
      <vt:lpstr>様式2－1(別紙-概算請求） (2)</vt:lpstr>
      <vt:lpstr>'様式10　技術開発経費積算内訳書（個別）'!Print_Area</vt:lpstr>
      <vt:lpstr>'様式2－1(別紙）0210-1 (2)'!Print_Area</vt:lpstr>
      <vt:lpstr>'様式2－1(別紙-概算請求）'!Print_Area</vt:lpstr>
      <vt:lpstr>'様式2－1(別紙-概算請求） (2)'!Print_Area</vt:lpstr>
      <vt:lpstr>'様式8　プロジェクトスケジュール（実用評価ステージ）'!Print_Area</vt:lpstr>
      <vt:lpstr>'様式9　技術開発経費積算書（共同体）'!Print_Area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ishikawa</dc:creator>
  <cp:lastModifiedBy>toshiro</cp:lastModifiedBy>
  <cp:lastPrinted>2017-04-03T01:34:22Z</cp:lastPrinted>
  <dcterms:created xsi:type="dcterms:W3CDTF">2013-08-30T08:07:45Z</dcterms:created>
  <dcterms:modified xsi:type="dcterms:W3CDTF">2019-04-05T08:22:57Z</dcterms:modified>
</cp:coreProperties>
</file>