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 checkCompatibility="1" autoCompressPictures="0"/>
  <mc:AlternateContent xmlns:mc="http://schemas.openxmlformats.org/markup-compatibility/2006">
    <mc:Choice Requires="x15">
      <x15ac:absPath xmlns:x15ac="http://schemas.microsoft.com/office/spreadsheetml/2010/11/ac" url="C:\Users\n_ogi\Desktop\02_公募\01_公募要領・提案様式\02_事業化可能性調査プロジェクト【様式1-6】 - コピー\"/>
    </mc:Choice>
  </mc:AlternateContent>
  <xr:revisionPtr revIDLastSave="0" documentId="13_ncr:1_{02FAF999-3927-448E-B723-D3A60ED9ACF1}" xr6:coauthVersionLast="47" xr6:coauthVersionMax="47" xr10:uidLastSave="{00000000-0000-0000-0000-000000000000}"/>
  <bookViews>
    <workbookView xWindow="-108" yWindow="-108" windowWidth="23256" windowHeight="12456" tabRatio="844" activeTab="6" xr2:uid="{00000000-000D-0000-FFFF-FFFF00000000}"/>
  </bookViews>
  <sheets>
    <sheet name="スケジュール " sheetId="37" r:id="rId1"/>
    <sheet name="スケジュール （記載例）" sheetId="38" r:id="rId2"/>
    <sheet name="積算書（総括）" sheetId="24" r:id="rId3"/>
    <sheet name="積算書 Ⅰ（提案企業）" sheetId="27" r:id="rId4"/>
    <sheet name="積算書 Ⅱ-1（連携先-研究機関）" sheetId="34" r:id="rId5"/>
    <sheet name="積算書 Ⅱ-2（連携先-企業）" sheetId="35" r:id="rId6"/>
    <sheet name="記載例）積算書" sheetId="36" r:id="rId7"/>
  </sheets>
  <definedNames>
    <definedName name="_xlnm.Print_Area" localSheetId="0">'スケジュール '!$A$1:$AB$13</definedName>
    <definedName name="_xlnm.Print_Area" localSheetId="1">'スケジュール （記載例）'!$A$1:$AB$13</definedName>
    <definedName name="_xlnm.Print_Area" localSheetId="6">'記載例）積算書'!$A$1:$C$45</definedName>
    <definedName name="_xlnm.Print_Area" localSheetId="3">'積算書 Ⅰ（提案企業）'!$A$1:$C$37</definedName>
    <definedName name="_xlnm.Print_Area" localSheetId="4">'積算書 Ⅱ-1（連携先-研究機関）'!$A$1:$C$39</definedName>
    <definedName name="_xlnm.Print_Area" localSheetId="5">'積算書 Ⅱ-2（連携先-企業）'!$A$1:$C$37</definedName>
    <definedName name="_xlnm.Print_Area" localSheetId="2">'積算書（総括）'!$A$1:$D$23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8" i="34" l="1"/>
  <c r="B37" i="34"/>
  <c r="B12" i="27"/>
  <c r="B13" i="27"/>
  <c r="B9" i="34"/>
  <c r="B13" i="34"/>
  <c r="B13" i="35"/>
  <c r="D17" i="24" l="1"/>
  <c r="D13" i="24"/>
  <c r="B41" i="36"/>
  <c r="B40" i="36"/>
  <c r="B39" i="36" s="1"/>
  <c r="B37" i="36"/>
  <c r="B36" i="36"/>
  <c r="B35" i="36"/>
  <c r="B34" i="36"/>
  <c r="B33" i="36" s="1"/>
  <c r="B31" i="36"/>
  <c r="B29" i="36"/>
  <c r="B27" i="36"/>
  <c r="B26" i="36"/>
  <c r="B25" i="36" s="1"/>
  <c r="B23" i="36"/>
  <c r="B20" i="36"/>
  <c r="B19" i="36"/>
  <c r="B18" i="36" s="1"/>
  <c r="B13" i="36" s="1"/>
  <c r="B14" i="36"/>
  <c r="B10" i="36"/>
  <c r="B9" i="36"/>
  <c r="B6" i="36"/>
  <c r="B5" i="36"/>
  <c r="B15" i="27"/>
  <c r="B9" i="27"/>
  <c r="C11" i="24" s="1"/>
  <c r="B35" i="34"/>
  <c r="B43" i="36" l="1"/>
  <c r="B5" i="35"/>
  <c r="B5" i="34"/>
  <c r="B5" i="27"/>
  <c r="B6" i="27"/>
  <c r="B35" i="35"/>
  <c r="B33" i="35"/>
  <c r="B31" i="35"/>
  <c r="B29" i="35"/>
  <c r="B27" i="35"/>
  <c r="B25" i="35"/>
  <c r="B23" i="35"/>
  <c r="B21" i="35"/>
  <c r="B19" i="35"/>
  <c r="B17" i="35"/>
  <c r="B15" i="35"/>
  <c r="B12" i="35"/>
  <c r="B9" i="35"/>
  <c r="C18" i="24" s="1"/>
  <c r="B33" i="34"/>
  <c r="B31" i="34"/>
  <c r="B29" i="34"/>
  <c r="B27" i="34"/>
  <c r="B25" i="34"/>
  <c r="B23" i="34"/>
  <c r="B21" i="34"/>
  <c r="B19" i="34"/>
  <c r="B17" i="34"/>
  <c r="B15" i="34"/>
  <c r="C14" i="24"/>
  <c r="C19" i="24" l="1"/>
  <c r="C25" i="24"/>
  <c r="C17" i="24"/>
  <c r="B12" i="34"/>
  <c r="C15" i="24" s="1"/>
  <c r="B37" i="35"/>
  <c r="C16" i="24" l="1"/>
  <c r="C13" i="24" s="1"/>
  <c r="B39" i="34" l="1"/>
  <c r="B31" i="27"/>
  <c r="B33" i="27"/>
  <c r="B35" i="27"/>
  <c r="B27" i="27"/>
  <c r="B25" i="27"/>
  <c r="B23" i="27"/>
  <c r="B21" i="27"/>
  <c r="B19" i="27"/>
  <c r="B17" i="27"/>
  <c r="B29" i="27"/>
  <c r="C12" i="24" l="1"/>
  <c r="C10" i="24" s="1"/>
  <c r="C20" i="24" s="1"/>
  <c r="C21" i="24" l="1"/>
  <c r="C22" i="24" s="1"/>
  <c r="C23" i="24" s="1"/>
  <c r="C26" i="24"/>
  <c r="B37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Ogidoh Naomi</author>
  </authors>
  <commentList>
    <comment ref="C25" authorId="0" shapeId="0" xr:uid="{6CB27C0D-6B4A-4974-89DA-97620A6D5F3C}">
      <text>
        <r>
          <rPr>
            <b/>
            <sz val="9"/>
            <color indexed="81"/>
            <rFont val="MS P ゴシック"/>
            <family val="3"/>
            <charset val="128"/>
          </rPr>
          <t>人件費が総事業費の50%を超えるとセルが赤くなります。</t>
        </r>
      </text>
    </comment>
  </commentList>
</comments>
</file>

<file path=xl/sharedStrings.xml><?xml version="1.0" encoding="utf-8"?>
<sst xmlns="http://schemas.openxmlformats.org/spreadsheetml/2006/main" count="210" uniqueCount="115">
  <si>
    <t>　</t>
    <phoneticPr fontId="3"/>
  </si>
  <si>
    <t>小　　 計</t>
    <rPh sb="0" eb="1">
      <t>ショウ</t>
    </rPh>
    <rPh sb="4" eb="5">
      <t>ケイ</t>
    </rPh>
    <phoneticPr fontId="3"/>
  </si>
  <si>
    <t>項目</t>
    <rPh sb="0" eb="2">
      <t>コウモク</t>
    </rPh>
    <phoneticPr fontId="3"/>
  </si>
  <si>
    <t>積算内訳</t>
    <rPh sb="0" eb="2">
      <t>セキサン</t>
    </rPh>
    <rPh sb="2" eb="4">
      <t>ウチワケ</t>
    </rPh>
    <phoneticPr fontId="3"/>
  </si>
  <si>
    <t>見積金額</t>
    <rPh sb="0" eb="2">
      <t>ミツ</t>
    </rPh>
    <rPh sb="2" eb="3">
      <t>キン</t>
    </rPh>
    <rPh sb="3" eb="4">
      <t>ガク</t>
    </rPh>
    <phoneticPr fontId="3"/>
  </si>
  <si>
    <t>（単位：円）</t>
    <phoneticPr fontId="3"/>
  </si>
  <si>
    <t>（総括表）</t>
    <rPh sb="1" eb="4">
      <t>ソウカツヒョウ</t>
    </rPh>
    <phoneticPr fontId="3"/>
  </si>
  <si>
    <t>総事業費合計</t>
    <phoneticPr fontId="3"/>
  </si>
  <si>
    <t>項目</t>
    <rPh sb="0" eb="1">
      <t>コウ</t>
    </rPh>
    <rPh sb="1" eb="2">
      <t>メ</t>
    </rPh>
    <phoneticPr fontId="3"/>
  </si>
  <si>
    <t>備考</t>
    <rPh sb="0" eb="2">
      <t>ビコウ</t>
    </rPh>
    <phoneticPr fontId="3"/>
  </si>
  <si>
    <t>積算書Ⅰ</t>
    <rPh sb="0" eb="1">
      <t>セキ</t>
    </rPh>
    <rPh sb="1" eb="2">
      <t>ザン</t>
    </rPh>
    <rPh sb="2" eb="3">
      <t>ショ</t>
    </rPh>
    <phoneticPr fontId="3"/>
  </si>
  <si>
    <t>積算書Ⅱ</t>
    <rPh sb="0" eb="1">
      <t>セキ</t>
    </rPh>
    <rPh sb="1" eb="2">
      <t>ザン</t>
    </rPh>
    <rPh sb="2" eb="3">
      <t>ショ</t>
    </rPh>
    <phoneticPr fontId="3"/>
  </si>
  <si>
    <t>積算書</t>
    <rPh sb="0" eb="1">
      <t>セキ</t>
    </rPh>
    <rPh sb="1" eb="2">
      <t>ザン</t>
    </rPh>
    <rPh sb="2" eb="3">
      <t>ショ</t>
    </rPh>
    <phoneticPr fontId="3"/>
  </si>
  <si>
    <t>（事業化可能性調査）</t>
    <rPh sb="1" eb="4">
      <t>ジギョウカ</t>
    </rPh>
    <rPh sb="4" eb="7">
      <t>カノウセイ</t>
    </rPh>
    <rPh sb="7" eb="9">
      <t>チョウサ</t>
    </rPh>
    <phoneticPr fontId="3"/>
  </si>
  <si>
    <t>事業化可能性調査プロジェクト支援費</t>
    <rPh sb="0" eb="3">
      <t>ジギョウカ</t>
    </rPh>
    <rPh sb="3" eb="6">
      <t>カノウセイ</t>
    </rPh>
    <rPh sb="6" eb="8">
      <t>チョウサ</t>
    </rPh>
    <rPh sb="14" eb="16">
      <t>シエン</t>
    </rPh>
    <rPh sb="16" eb="17">
      <t>ヒ</t>
    </rPh>
    <phoneticPr fontId="3"/>
  </si>
  <si>
    <t>【様式５】</t>
    <rPh sb="1" eb="3">
      <t>ヨウシキ</t>
    </rPh>
    <phoneticPr fontId="3"/>
  </si>
  <si>
    <t>小　　 計（税抜）</t>
    <rPh sb="6" eb="8">
      <t>ゼイヌ</t>
    </rPh>
    <phoneticPr fontId="3"/>
  </si>
  <si>
    <t>１．人件費</t>
    <rPh sb="2" eb="5">
      <t>ジンケンヒ</t>
    </rPh>
    <phoneticPr fontId="3"/>
  </si>
  <si>
    <t>（例）採取サンプルの輸送</t>
    <rPh sb="1" eb="2">
      <t>レイ</t>
    </rPh>
    <rPh sb="3" eb="5">
      <t>サイシュ</t>
    </rPh>
    <rPh sb="10" eb="12">
      <t>ユソウ</t>
    </rPh>
    <phoneticPr fontId="3"/>
  </si>
  <si>
    <t>２．プロジェクト費</t>
    <rPh sb="7" eb="8">
      <t>ヒ</t>
    </rPh>
    <phoneticPr fontId="3"/>
  </si>
  <si>
    <t>ウ　謝金</t>
  </si>
  <si>
    <t>ア　原材料費</t>
  </si>
  <si>
    <t>イ　委託費</t>
  </si>
  <si>
    <t>エ　旅費</t>
  </si>
  <si>
    <t>オ　消耗品費</t>
  </si>
  <si>
    <t>カ　燃料費</t>
  </si>
  <si>
    <t>キ　印刷製本費</t>
  </si>
  <si>
    <t>ク　役務費</t>
  </si>
  <si>
    <t>ケ　使用料及び賃借料</t>
  </si>
  <si>
    <t>コ　備品費</t>
  </si>
  <si>
    <t>サ　負担金</t>
  </si>
  <si>
    <t>シ　その他の経費</t>
  </si>
  <si>
    <t>見積金額</t>
    <phoneticPr fontId="3"/>
  </si>
  <si>
    <t>プロジェクトテーマ名</t>
    <phoneticPr fontId="3"/>
  </si>
  <si>
    <t>提案企業名</t>
    <rPh sb="0" eb="2">
      <t>テイアン</t>
    </rPh>
    <rPh sb="2" eb="3">
      <t>キ</t>
    </rPh>
    <rPh sb="3" eb="4">
      <t>ギョウ</t>
    </rPh>
    <rPh sb="4" eb="5">
      <t>メイ</t>
    </rPh>
    <phoneticPr fontId="3"/>
  </si>
  <si>
    <t>○○○○</t>
    <phoneticPr fontId="3"/>
  </si>
  <si>
    <t>（提案企業）</t>
    <rPh sb="1" eb="3">
      <t>テイアン</t>
    </rPh>
    <rPh sb="3" eb="5">
      <t>キギョウ</t>
    </rPh>
    <phoneticPr fontId="3"/>
  </si>
  <si>
    <t>（連携先-研究機関）</t>
    <rPh sb="1" eb="4">
      <t>レンケイサキ</t>
    </rPh>
    <rPh sb="5" eb="9">
      <t>ケンキュウキカン</t>
    </rPh>
    <phoneticPr fontId="3"/>
  </si>
  <si>
    <t>○○大学</t>
    <rPh sb="2" eb="4">
      <t>ダイガク</t>
    </rPh>
    <phoneticPr fontId="3"/>
  </si>
  <si>
    <t>株式会社○○</t>
    <rPh sb="0" eb="4">
      <t>カブシキガイシャ</t>
    </rPh>
    <phoneticPr fontId="3"/>
  </si>
  <si>
    <t>３．間接経費</t>
    <rPh sb="2" eb="4">
      <t>カンセツ</t>
    </rPh>
    <rPh sb="4" eb="6">
      <t>ケイヒ</t>
    </rPh>
    <phoneticPr fontId="3"/>
  </si>
  <si>
    <t>※直接経費の30％</t>
    <phoneticPr fontId="3"/>
  </si>
  <si>
    <t>小　　計（直接経費）</t>
    <rPh sb="0" eb="1">
      <t>コ</t>
    </rPh>
    <rPh sb="3" eb="4">
      <t>ケイ</t>
    </rPh>
    <rPh sb="5" eb="6">
      <t>ナオ</t>
    </rPh>
    <rPh sb="6" eb="7">
      <t>セッ</t>
    </rPh>
    <rPh sb="7" eb="8">
      <t>ヘ</t>
    </rPh>
    <rPh sb="8" eb="9">
      <t>ヒ</t>
    </rPh>
    <phoneticPr fontId="3"/>
  </si>
  <si>
    <t>税抜</t>
    <rPh sb="0" eb="2">
      <t>ゼイヌキ</t>
    </rPh>
    <phoneticPr fontId="3"/>
  </si>
  <si>
    <t>小　　 計（直接経費＋間接経費）</t>
    <rPh sb="6" eb="10">
      <t>チョクセツケイヒ</t>
    </rPh>
    <rPh sb="11" eb="15">
      <t>カンセツケイヒ</t>
    </rPh>
    <phoneticPr fontId="3"/>
  </si>
  <si>
    <t>総事業費合計×2/3
上限110万円（税込）</t>
    <rPh sb="11" eb="13">
      <t>ジョウゲン</t>
    </rPh>
    <rPh sb="16" eb="18">
      <t>マンエン</t>
    </rPh>
    <rPh sb="19" eb="21">
      <t>ゼイコミ</t>
    </rPh>
    <phoneticPr fontId="3"/>
  </si>
  <si>
    <t>※ 公募要領「５．事業費の積算書作成について」を参照の上、項目ごとに記入してください。
※ 項目および積算内訳は詳細を記入してください。（「○○一式」とはしない）
※ 必要に応じて枠は追加してください。枠の大きさは適宜修正してください。</t>
    <rPh sb="2" eb="4">
      <t>コウボ</t>
    </rPh>
    <rPh sb="4" eb="6">
      <t>ヨウリョウ</t>
    </rPh>
    <rPh sb="9" eb="12">
      <t>ジギョウヒ</t>
    </rPh>
    <rPh sb="13" eb="16">
      <t>セキサンショ</t>
    </rPh>
    <rPh sb="16" eb="18">
      <t>サクセイ</t>
    </rPh>
    <rPh sb="24" eb="26">
      <t>サンショウ</t>
    </rPh>
    <rPh sb="27" eb="28">
      <t>ウエ</t>
    </rPh>
    <rPh sb="29" eb="31">
      <t>コウモク</t>
    </rPh>
    <rPh sb="34" eb="36">
      <t>キニュウ</t>
    </rPh>
    <rPh sb="51" eb="53">
      <t>セキサン</t>
    </rPh>
    <rPh sb="53" eb="55">
      <t>ウチワケ</t>
    </rPh>
    <rPh sb="56" eb="58">
      <t>ショウサイ</t>
    </rPh>
    <rPh sb="59" eb="61">
      <t>キニュウ</t>
    </rPh>
    <rPh sb="72" eb="74">
      <t>イッシキ</t>
    </rPh>
    <rPh sb="84" eb="86">
      <t>ヒツヨウ</t>
    </rPh>
    <rPh sb="87" eb="88">
      <t>オウ</t>
    </rPh>
    <rPh sb="90" eb="91">
      <t>ワク</t>
    </rPh>
    <rPh sb="92" eb="94">
      <t>ツイカ</t>
    </rPh>
    <rPh sb="101" eb="102">
      <t>ワク</t>
    </rPh>
    <rPh sb="103" eb="104">
      <t>オオ</t>
    </rPh>
    <rPh sb="107" eb="109">
      <t>テキギ</t>
    </rPh>
    <rPh sb="109" eb="111">
      <t>シュウセイ</t>
    </rPh>
    <phoneticPr fontId="16"/>
  </si>
  <si>
    <t>1,600円×40時間×8ヶ月</t>
    <rPh sb="5" eb="6">
      <t>エン</t>
    </rPh>
    <rPh sb="9" eb="11">
      <t>ジカン</t>
    </rPh>
    <rPh sb="14" eb="15">
      <t>ゲツ</t>
    </rPh>
    <phoneticPr fontId="3"/>
  </si>
  <si>
    <t>1,480円×8時間×8ヶ月</t>
    <rPh sb="5" eb="6">
      <t>エン</t>
    </rPh>
    <rPh sb="8" eb="10">
      <t>ジカン</t>
    </rPh>
    <rPh sb="13" eb="14">
      <t>ゲツ</t>
    </rPh>
    <phoneticPr fontId="3"/>
  </si>
  <si>
    <t>沖縄-東京　2泊3日　80,000円×2名</t>
    <rPh sb="0" eb="2">
      <t>オキナワ</t>
    </rPh>
    <rPh sb="7" eb="8">
      <t>ハク</t>
    </rPh>
    <rPh sb="9" eb="10">
      <t>ニチ</t>
    </rPh>
    <phoneticPr fontId="3"/>
  </si>
  <si>
    <t>○○専門家</t>
    <rPh sb="2" eb="5">
      <t>センモンカ</t>
    </rPh>
    <phoneticPr fontId="3"/>
  </si>
  <si>
    <t>アミノ酸一斉分析　55,000円×3サンプル</t>
    <rPh sb="3" eb="4">
      <t>サン</t>
    </rPh>
    <rPh sb="4" eb="6">
      <t>イッセイ</t>
    </rPh>
    <rPh sb="6" eb="8">
      <t>ブンセキ</t>
    </rPh>
    <rPh sb="15" eb="16">
      <t>エン</t>
    </rPh>
    <phoneticPr fontId="3"/>
  </si>
  <si>
    <t>ポリフェノール　20,000円×3サンプル</t>
    <rPh sb="14" eb="15">
      <t>エン</t>
    </rPh>
    <phoneticPr fontId="3"/>
  </si>
  <si>
    <t>○○○○の可能性調査</t>
    <rPh sb="5" eb="8">
      <t>カノウセイ</t>
    </rPh>
    <rPh sb="8" eb="10">
      <t>チョウサ</t>
    </rPh>
    <phoneticPr fontId="3"/>
  </si>
  <si>
    <t>（例）補助員A</t>
    <rPh sb="3" eb="5">
      <t>ホジョイン</t>
    </rPh>
    <phoneticPr fontId="3"/>
  </si>
  <si>
    <t>（例）試薬（○○分析用）</t>
    <rPh sb="3" eb="4">
      <t>シヤク</t>
    </rPh>
    <rPh sb="8" eb="10">
      <t>ブンセキ</t>
    </rPh>
    <rPh sb="10" eb="11">
      <t>ヨウ</t>
    </rPh>
    <phoneticPr fontId="3"/>
  </si>
  <si>
    <t>（例）試験・研究用資材</t>
    <rPh sb="3" eb="4">
      <t>シケン</t>
    </rPh>
    <rPh sb="5" eb="8">
      <t>ケンキュウヨウ</t>
    </rPh>
    <rPh sb="8" eb="10">
      <t>シザイ</t>
    </rPh>
    <phoneticPr fontId="3"/>
  </si>
  <si>
    <t>（例）成分分析（取り組み①）</t>
    <rPh sb="3" eb="5">
      <t>セイブン</t>
    </rPh>
    <rPh sb="5" eb="7">
      <t>ブンセキ</t>
    </rPh>
    <rPh sb="8" eb="9">
      <t>ト</t>
    </rPh>
    <rPh sb="10" eb="11">
      <t>ク</t>
    </rPh>
    <phoneticPr fontId="3"/>
  </si>
  <si>
    <t>（例）○○評価（取り組み①）</t>
    <rPh sb="5" eb="7">
      <t>ヒョウカ</t>
    </rPh>
    <rPh sb="8" eb="9">
      <t>ト</t>
    </rPh>
    <rPh sb="10" eb="11">
      <t>ク</t>
    </rPh>
    <phoneticPr fontId="3"/>
  </si>
  <si>
    <t>（例）分析サンプル購入費</t>
    <rPh sb="3" eb="5">
      <t>ブンセキ</t>
    </rPh>
    <rPh sb="9" eb="12">
      <t>コウニュウヒ</t>
    </rPh>
    <phoneticPr fontId="3"/>
  </si>
  <si>
    <t>（例）○○専門家（取り組み③）</t>
    <rPh sb="1" eb="2">
      <t>レイ</t>
    </rPh>
    <rPh sb="5" eb="8">
      <t>センモンカ</t>
    </rPh>
    <rPh sb="9" eb="10">
      <t>ト</t>
    </rPh>
    <rPh sb="11" eb="12">
      <t>ク</t>
    </rPh>
    <phoneticPr fontId="3"/>
  </si>
  <si>
    <t>（例）○○の加工（取り組み②）</t>
    <rPh sb="6" eb="8">
      <t>カコウ</t>
    </rPh>
    <rPh sb="9" eb="10">
      <t>ト</t>
    </rPh>
    <rPh sb="11" eb="12">
      <t>ク</t>
    </rPh>
    <phoneticPr fontId="3"/>
  </si>
  <si>
    <t>（例）○○の調査（取り組み②）</t>
    <rPh sb="1" eb="2">
      <t>レイ</t>
    </rPh>
    <rPh sb="6" eb="8">
      <t>チョウサ</t>
    </rPh>
    <rPh sb="9" eb="10">
      <t>ト</t>
    </rPh>
    <rPh sb="11" eb="12">
      <t>ク</t>
    </rPh>
    <phoneticPr fontId="3"/>
  </si>
  <si>
    <t>（例）機器利用（工業技術センター）</t>
    <rPh sb="1" eb="2">
      <t>レイ</t>
    </rPh>
    <rPh sb="3" eb="7">
      <t>キキリヨウ</t>
    </rPh>
    <rPh sb="8" eb="10">
      <t>コウギョウ</t>
    </rPh>
    <rPh sb="10" eb="12">
      <t>ギジュツ</t>
    </rPh>
    <phoneticPr fontId="3"/>
  </si>
  <si>
    <t>（例）参加費</t>
    <rPh sb="1" eb="2">
      <t>レイ</t>
    </rPh>
    <rPh sb="3" eb="6">
      <t>サンカヒ</t>
    </rPh>
    <phoneticPr fontId="3"/>
  </si>
  <si>
    <t>○○展示会　5,000円×2名</t>
    <phoneticPr fontId="3"/>
  </si>
  <si>
    <t>乾燥機　1,000円×5時間×6回</t>
    <rPh sb="0" eb="2">
      <t>カンソウ</t>
    </rPh>
    <rPh sb="2" eb="3">
      <t>キ</t>
    </rPh>
    <rPh sb="9" eb="10">
      <t>エン</t>
    </rPh>
    <rPh sb="12" eb="14">
      <t>ジカン</t>
    </rPh>
    <rPh sb="16" eb="17">
      <t>カイ</t>
    </rPh>
    <phoneticPr fontId="3"/>
  </si>
  <si>
    <t>2,000円×3個×4回</t>
    <rPh sb="4" eb="5">
      <t>エン</t>
    </rPh>
    <rPh sb="8" eb="9">
      <t>コ</t>
    </rPh>
    <rPh sb="10" eb="11">
      <t>カイ</t>
    </rPh>
    <phoneticPr fontId="3"/>
  </si>
  <si>
    <t>※総事業費の1/2以下、上限75万円</t>
    <rPh sb="1" eb="5">
      <t>ソウジギョウヒ</t>
    </rPh>
    <rPh sb="9" eb="11">
      <t>イカ</t>
    </rPh>
    <rPh sb="12" eb="14">
      <t>ジョウゲン</t>
    </rPh>
    <rPh sb="16" eb="18">
      <t>マンエン</t>
    </rPh>
    <phoneticPr fontId="3"/>
  </si>
  <si>
    <t>４．消費税及び地方消費税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3"/>
  </si>
  <si>
    <t>Ⅰ．提案企業</t>
    <rPh sb="2" eb="4">
      <t>テイアン</t>
    </rPh>
    <rPh sb="4" eb="6">
      <t>キギョウ</t>
    </rPh>
    <phoneticPr fontId="3"/>
  </si>
  <si>
    <t>Ⅱ-1．連携先-研究機関</t>
    <rPh sb="4" eb="7">
      <t>レンケイサキ</t>
    </rPh>
    <rPh sb="8" eb="12">
      <t>ケンキュウキカン</t>
    </rPh>
    <phoneticPr fontId="3"/>
  </si>
  <si>
    <t>※直接経費の30%</t>
    <phoneticPr fontId="3"/>
  </si>
  <si>
    <t>１．人件費</t>
  </si>
  <si>
    <t>２．プロジェクト費</t>
  </si>
  <si>
    <t>３．間接経費</t>
  </si>
  <si>
    <t>人件費合計</t>
    <rPh sb="0" eb="3">
      <t>ジンケンヒ</t>
    </rPh>
    <rPh sb="3" eb="5">
      <t>ゴウケイ</t>
    </rPh>
    <phoneticPr fontId="16"/>
  </si>
  <si>
    <t>人件費上限</t>
    <rPh sb="0" eb="3">
      <t>ジンケンヒ</t>
    </rPh>
    <rPh sb="3" eb="5">
      <t>ジョウゲン</t>
    </rPh>
    <phoneticPr fontId="16"/>
  </si>
  <si>
    <t>円</t>
    <rPh sb="0" eb="1">
      <t>エン</t>
    </rPh>
    <phoneticPr fontId="16"/>
  </si>
  <si>
    <t>総事業費合計×1/2
上限75万円（税抜）</t>
    <rPh sb="18" eb="20">
      <t>ゼイヌ</t>
    </rPh>
    <phoneticPr fontId="3"/>
  </si>
  <si>
    <t>（連携先-協力企業）</t>
    <rPh sb="1" eb="4">
      <t>レンケイサキ</t>
    </rPh>
    <rPh sb="5" eb="7">
      <t>キョウリョク</t>
    </rPh>
    <rPh sb="7" eb="9">
      <t>キギョウ</t>
    </rPh>
    <phoneticPr fontId="3"/>
  </si>
  <si>
    <t>Ⅱ-2．連携先-協力企業</t>
    <rPh sb="4" eb="7">
      <t>レンケイサキ</t>
    </rPh>
    <rPh sb="8" eb="10">
      <t>キョウリョク</t>
    </rPh>
    <rPh sb="10" eb="12">
      <t>キギョウ</t>
    </rPh>
    <phoneticPr fontId="3"/>
  </si>
  <si>
    <t>（例）氏名（研究員）</t>
    <rPh sb="1" eb="2">
      <t>レイ</t>
    </rPh>
    <rPh sb="3" eb="5">
      <t>シメイ</t>
    </rPh>
    <rPh sb="6" eb="9">
      <t>ケンキュウイン</t>
    </rPh>
    <phoneticPr fontId="3"/>
  </si>
  <si>
    <t>（例）氏名（事務処理担当）</t>
    <rPh sb="3" eb="5">
      <t>シメイ</t>
    </rPh>
    <rPh sb="6" eb="10">
      <t>ジムショリ</t>
    </rPh>
    <rPh sb="10" eb="12">
      <t>タントウ</t>
    </rPh>
    <phoneticPr fontId="3"/>
  </si>
  <si>
    <t>【様式４】</t>
    <rPh sb="1" eb="3">
      <t>ヨウシキ</t>
    </rPh>
    <phoneticPr fontId="3"/>
  </si>
  <si>
    <t>産学官連携推進ネットワーク形成事業（事業化可能性調査）</t>
    <rPh sb="0" eb="7">
      <t>サンガクカンレンケイスイシン</t>
    </rPh>
    <rPh sb="13" eb="17">
      <t>ケイセイジギョウ</t>
    </rPh>
    <rPh sb="18" eb="21">
      <t>ジギョウカ</t>
    </rPh>
    <rPh sb="21" eb="26">
      <t>カノウセイチョウサ</t>
    </rPh>
    <phoneticPr fontId="3"/>
  </si>
  <si>
    <t>令和５年度スケジュール</t>
    <rPh sb="0" eb="2">
      <t>レイワ</t>
    </rPh>
    <rPh sb="3" eb="5">
      <t>ネンド</t>
    </rPh>
    <phoneticPr fontId="3"/>
  </si>
  <si>
    <t>プロジェクトテーマ名</t>
    <rPh sb="9" eb="10">
      <t>メイ</t>
    </rPh>
    <phoneticPr fontId="3"/>
  </si>
  <si>
    <t>○○○の可能性調査</t>
    <rPh sb="4" eb="9">
      <t>カノウセイチョウサ</t>
    </rPh>
    <phoneticPr fontId="3"/>
  </si>
  <si>
    <t>提案企業名</t>
    <rPh sb="0" eb="2">
      <t>テイアン</t>
    </rPh>
    <rPh sb="2" eb="4">
      <t>キギョウ</t>
    </rPh>
    <rPh sb="4" eb="5">
      <t>メイ</t>
    </rPh>
    <phoneticPr fontId="3"/>
  </si>
  <si>
    <t>株式会社○○〇</t>
    <rPh sb="0" eb="4">
      <t>カブシキガイシャ</t>
    </rPh>
    <phoneticPr fontId="3"/>
  </si>
  <si>
    <t>取り組み</t>
    <rPh sb="0" eb="1">
      <t>ト</t>
    </rPh>
    <rPh sb="2" eb="3">
      <t>ク</t>
    </rPh>
    <phoneticPr fontId="3"/>
  </si>
  <si>
    <t>実施方法</t>
    <rPh sb="0" eb="2">
      <t>ジッシ</t>
    </rPh>
    <rPh sb="2" eb="4">
      <t>ホウホウ</t>
    </rPh>
    <phoneticPr fontId="3"/>
  </si>
  <si>
    <t>主な実施機関</t>
    <rPh sb="0" eb="1">
      <t>オモ</t>
    </rPh>
    <rPh sb="2" eb="4">
      <t>ジッシ</t>
    </rPh>
    <rPh sb="4" eb="6">
      <t>キカン</t>
    </rPh>
    <phoneticPr fontId="3"/>
  </si>
  <si>
    <t>７月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</si>
  <si>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</si>
  <si>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</si>
  <si>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</si>
  <si>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</si>
  <si>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</si>
  <si>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</si>
  <si>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</si>
  <si>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※プロジェクトのスタートは7月上旬を予定しています。
※上記の表は必要に応じて追加してください。枠の大きさは適宜修正してください。</t>
    <rPh sb="14" eb="15">
      <t>ガツ</t>
    </rPh>
    <rPh sb="15" eb="17">
      <t>ジョウジュン</t>
    </rPh>
    <rPh sb="18" eb="20">
      <t>ヨテイ</t>
    </rPh>
    <rPh sb="28" eb="30">
      <t>ジョウキ</t>
    </rPh>
    <rPh sb="31" eb="32">
      <t>ヒョウ</t>
    </rPh>
    <rPh sb="33" eb="35">
      <t>ヒツヨウ</t>
    </rPh>
    <rPh sb="36" eb="37">
      <t>オウ</t>
    </rPh>
    <rPh sb="39" eb="41">
      <t>ツイカ</t>
    </rPh>
    <rPh sb="48" eb="49">
      <t>ワク</t>
    </rPh>
    <rPh sb="50" eb="51">
      <t>オオ</t>
    </rPh>
    <rPh sb="54" eb="56">
      <t>テキギ</t>
    </rPh>
    <rPh sb="56" eb="58">
      <t>シュウセイ</t>
    </rPh>
    <phoneticPr fontId="3"/>
  </si>
  <si>
    <t>サブテーマ</t>
    <phoneticPr fontId="3"/>
  </si>
  <si>
    <t>取り組み①
「○○の調査」</t>
    <rPh sb="0" eb="1">
      <t>ト</t>
    </rPh>
    <rPh sb="2" eb="3">
      <t>ク</t>
    </rPh>
    <rPh sb="10" eb="12">
      <t>チョウサ</t>
    </rPh>
    <phoneticPr fontId="3"/>
  </si>
  <si>
    <t>△△の調査</t>
    <rPh sb="3" eb="5">
      <t>チョウサ</t>
    </rPh>
    <phoneticPr fontId="3"/>
  </si>
  <si>
    <t>（株）○○○</t>
    <rPh sb="0" eb="3">
      <t>カブ</t>
    </rPh>
    <phoneticPr fontId="3"/>
  </si>
  <si>
    <t>□□の調査</t>
    <rPh sb="3" eb="5">
      <t>チョウサ</t>
    </rPh>
    <phoneticPr fontId="3"/>
  </si>
  <si>
    <t>○○の取りまとめ</t>
    <rPh sb="3" eb="4">
      <t>ト</t>
    </rPh>
    <phoneticPr fontId="3"/>
  </si>
  <si>
    <t>取り組み②
「○○の分析」</t>
    <rPh sb="10" eb="12">
      <t>ブンセキ</t>
    </rPh>
    <phoneticPr fontId="3"/>
  </si>
  <si>
    <t>○○の条件検討</t>
    <rPh sb="3" eb="5">
      <t>ジョウケン</t>
    </rPh>
    <rPh sb="5" eb="7">
      <t>ケントウ</t>
    </rPh>
    <phoneticPr fontId="3"/>
  </si>
  <si>
    <t>○○○大学</t>
    <rPh sb="3" eb="5">
      <t>ダイガク</t>
    </rPh>
    <phoneticPr fontId="3"/>
  </si>
  <si>
    <t>○○の分析</t>
    <rPh sb="3" eb="5">
      <t>ブンセキ</t>
    </rPh>
    <phoneticPr fontId="3"/>
  </si>
  <si>
    <t>※プロジェクトのスタートは7月上旬を予定しています。
※上記の表は必要に応じて追加してください。枠の大きさは適宜修正してください。</t>
    <rPh sb="14" eb="15">
      <t>ガツ</t>
    </rPh>
    <rPh sb="15" eb="16">
      <t>ウエ</t>
    </rPh>
    <rPh sb="18" eb="20">
      <t>ヨテイ</t>
    </rPh>
    <rPh sb="28" eb="30">
      <t>ジョウキ</t>
    </rPh>
    <rPh sb="31" eb="32">
      <t>ヒョウ</t>
    </rPh>
    <rPh sb="33" eb="35">
      <t>ヒツヨウ</t>
    </rPh>
    <rPh sb="36" eb="37">
      <t>オウ</t>
    </rPh>
    <rPh sb="39" eb="41">
      <t>ツイカ</t>
    </rPh>
    <rPh sb="48" eb="49">
      <t>ワク</t>
    </rPh>
    <rPh sb="50" eb="51">
      <t>オオ</t>
    </rPh>
    <rPh sb="54" eb="56">
      <t>テキギ</t>
    </rPh>
    <rPh sb="56" eb="58">
      <t>シュウセイ</t>
    </rPh>
    <phoneticPr fontId="3"/>
  </si>
  <si>
    <t>（新規採用）1,000円×20時間×4ヶ月</t>
    <rPh sb="11" eb="12">
      <t>エン</t>
    </rPh>
    <rPh sb="15" eb="17">
      <t>ジカン</t>
    </rPh>
    <rPh sb="20" eb="21">
      <t>ゲツ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</si>
</sst>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;0;"/>
    <numFmt numFmtId="177" formatCode="0.0%"/>
    <numFmt numFmtId="178" formatCode="m/d;@"/>
    <numFmt numFmtId="179" formatCode="#,##0\ ;[Red]\-#,##0\ "/>
    <numFmt numFmtId="180" formatCode="#,##0.00000000000_ ;[Red]\-#,##0.00000000000\ "/>
    <numFmt numFmtId="181" formatCode="#,##0_ ;[Red]\-#,##0\ "/>
  </numFmts>
  <fonts count="2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0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0070C0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0070C0"/>
      <name val="ＭＳ Ｐゴシック"/>
      <family val="3"/>
      <charset val="128"/>
      <scheme val="minor"/>
    </font>
    <font>
      <b/>
      <sz val="20"/>
      <name val="ＭＳ 明朝"/>
      <family val="1"/>
      <charset val="128"/>
    </font>
    <font>
      <sz val="14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55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9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3" applyFont="1" applyAlignment="1">
      <alignment vertical="top" wrapText="1"/>
    </xf>
    <xf numFmtId="178" fontId="8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77" fontId="9" fillId="0" borderId="0" xfId="1" applyNumberFormat="1" applyFont="1" applyFill="1" applyBorder="1" applyAlignment="1">
      <alignment vertical="center"/>
    </xf>
    <xf numFmtId="38" fontId="9" fillId="0" borderId="0" xfId="2" applyFont="1" applyFill="1" applyBorder="1" applyAlignment="1">
      <alignment vertical="center"/>
    </xf>
    <xf numFmtId="179" fontId="9" fillId="0" borderId="0" xfId="0" applyNumberFormat="1" applyFont="1" applyAlignment="1">
      <alignment vertical="center"/>
    </xf>
    <xf numFmtId="38" fontId="9" fillId="0" borderId="0" xfId="2" applyFont="1" applyAlignment="1">
      <alignment vertical="center"/>
    </xf>
    <xf numFmtId="0" fontId="9" fillId="0" borderId="0" xfId="0" applyFont="1"/>
    <xf numFmtId="180" fontId="9" fillId="0" borderId="0" xfId="0" applyNumberFormat="1" applyFont="1" applyAlignment="1">
      <alignment vertical="center"/>
    </xf>
    <xf numFmtId="0" fontId="4" fillId="0" borderId="0" xfId="0" applyFont="1"/>
    <xf numFmtId="176" fontId="9" fillId="3" borderId="13" xfId="0" applyNumberFormat="1" applyFont="1" applyFill="1" applyBorder="1" applyAlignment="1" applyProtection="1">
      <alignment horizontal="left" vertical="center"/>
      <protection locked="0"/>
    </xf>
    <xf numFmtId="179" fontId="9" fillId="3" borderId="5" xfId="2" quotePrefix="1" applyNumberFormat="1" applyFont="1" applyFill="1" applyBorder="1" applyAlignment="1" applyProtection="1">
      <alignment horizontal="left" vertical="center"/>
      <protection locked="0"/>
    </xf>
    <xf numFmtId="179" fontId="9" fillId="2" borderId="1" xfId="2" applyNumberFormat="1" applyFont="1" applyFill="1" applyBorder="1" applyAlignment="1" applyProtection="1">
      <alignment horizontal="left" vertical="center"/>
    </xf>
    <xf numFmtId="179" fontId="9" fillId="2" borderId="7" xfId="2" applyNumberFormat="1" applyFont="1" applyFill="1" applyBorder="1" applyAlignment="1" applyProtection="1">
      <alignment horizontal="left" vertical="center"/>
    </xf>
    <xf numFmtId="179" fontId="9" fillId="0" borderId="10" xfId="2" applyNumberFormat="1" applyFont="1" applyFill="1" applyBorder="1" applyAlignment="1" applyProtection="1">
      <alignment horizontal="left" vertical="center"/>
    </xf>
    <xf numFmtId="179" fontId="9" fillId="0" borderId="11" xfId="2" applyNumberFormat="1" applyFont="1" applyFill="1" applyBorder="1" applyAlignment="1" applyProtection="1">
      <alignment horizontal="left" vertical="center"/>
    </xf>
    <xf numFmtId="179" fontId="9" fillId="0" borderId="17" xfId="2" applyNumberFormat="1" applyFont="1" applyFill="1" applyBorder="1" applyAlignment="1" applyProtection="1">
      <alignment horizontal="left" vertical="center"/>
    </xf>
    <xf numFmtId="179" fontId="9" fillId="0" borderId="10" xfId="2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  <protection locked="0"/>
    </xf>
    <xf numFmtId="0" fontId="5" fillId="0" borderId="0" xfId="3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3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horizontal="distributed" vertical="center" justifyLastLine="1"/>
    </xf>
    <xf numFmtId="0" fontId="9" fillId="2" borderId="2" xfId="0" applyFont="1" applyFill="1" applyBorder="1" applyAlignment="1">
      <alignment vertical="center"/>
    </xf>
    <xf numFmtId="176" fontId="9" fillId="0" borderId="3" xfId="0" applyNumberFormat="1" applyFont="1" applyBorder="1" applyAlignment="1">
      <alignment horizontal="left" vertical="center"/>
    </xf>
    <xf numFmtId="176" fontId="9" fillId="0" borderId="8" xfId="0" applyNumberFormat="1" applyFont="1" applyBorder="1" applyAlignment="1">
      <alignment horizontal="left" vertical="center"/>
    </xf>
    <xf numFmtId="178" fontId="8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38" fontId="9" fillId="0" borderId="0" xfId="2" applyFont="1" applyFill="1" applyBorder="1" applyAlignment="1" applyProtection="1">
      <alignment vertical="center"/>
      <protection locked="0"/>
    </xf>
    <xf numFmtId="38" fontId="9" fillId="0" borderId="0" xfId="2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4" fillId="0" borderId="0" xfId="0" applyFont="1" applyProtection="1">
      <protection locked="0"/>
    </xf>
    <xf numFmtId="179" fontId="9" fillId="0" borderId="5" xfId="2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horizontal="right" vertical="center"/>
      <protection locked="0"/>
    </xf>
    <xf numFmtId="176" fontId="14" fillId="3" borderId="12" xfId="0" quotePrefix="1" applyNumberFormat="1" applyFont="1" applyFill="1" applyBorder="1" applyAlignment="1" applyProtection="1">
      <alignment horizontal="left" vertical="center"/>
      <protection locked="0"/>
    </xf>
    <xf numFmtId="179" fontId="14" fillId="3" borderId="5" xfId="2" quotePrefix="1" applyNumberFormat="1" applyFont="1" applyFill="1" applyBorder="1" applyAlignment="1" applyProtection="1">
      <alignment horizontal="left" vertical="center"/>
      <protection locked="0"/>
    </xf>
    <xf numFmtId="176" fontId="14" fillId="3" borderId="13" xfId="0" applyNumberFormat="1" applyFont="1" applyFill="1" applyBorder="1" applyAlignment="1" applyProtection="1">
      <alignment horizontal="left" vertical="center"/>
      <protection locked="0"/>
    </xf>
    <xf numFmtId="179" fontId="14" fillId="3" borderId="6" xfId="2" applyNumberFormat="1" applyFont="1" applyFill="1" applyBorder="1" applyAlignment="1" applyProtection="1">
      <alignment horizontal="left" vertical="center" wrapText="1"/>
      <protection locked="0"/>
    </xf>
    <xf numFmtId="179" fontId="9" fillId="0" borderId="5" xfId="2" applyNumberFormat="1" applyFont="1" applyFill="1" applyBorder="1" applyAlignment="1" applyProtection="1">
      <alignment horizontal="left" vertical="center"/>
    </xf>
    <xf numFmtId="179" fontId="12" fillId="3" borderId="26" xfId="2" applyNumberFormat="1" applyFont="1" applyFill="1" applyBorder="1" applyAlignment="1" applyProtection="1">
      <alignment horizontal="right" vertical="center"/>
      <protection locked="0"/>
    </xf>
    <xf numFmtId="179" fontId="9" fillId="3" borderId="26" xfId="2" applyNumberFormat="1" applyFont="1" applyFill="1" applyBorder="1" applyAlignment="1" applyProtection="1">
      <alignment horizontal="right" vertical="center"/>
      <protection locked="0"/>
    </xf>
    <xf numFmtId="179" fontId="9" fillId="0" borderId="26" xfId="2" applyNumberFormat="1" applyFont="1" applyFill="1" applyBorder="1" applyAlignment="1" applyProtection="1">
      <alignment horizontal="right" vertical="center"/>
    </xf>
    <xf numFmtId="179" fontId="14" fillId="3" borderId="26" xfId="2" applyNumberFormat="1" applyFont="1" applyFill="1" applyBorder="1" applyAlignment="1" applyProtection="1">
      <alignment horizontal="right" vertical="center"/>
      <protection locked="0"/>
    </xf>
    <xf numFmtId="176" fontId="14" fillId="3" borderId="23" xfId="0" quotePrefix="1" applyNumberFormat="1" applyFont="1" applyFill="1" applyBorder="1" applyAlignment="1" applyProtection="1">
      <alignment horizontal="left" vertical="center"/>
      <protection locked="0"/>
    </xf>
    <xf numFmtId="179" fontId="12" fillId="3" borderId="28" xfId="2" applyNumberFormat="1" applyFont="1" applyFill="1" applyBorder="1" applyAlignment="1" applyProtection="1">
      <alignment horizontal="right" vertical="center"/>
      <protection locked="0"/>
    </xf>
    <xf numFmtId="179" fontId="14" fillId="3" borderId="22" xfId="2" quotePrefix="1" applyNumberFormat="1" applyFont="1" applyFill="1" applyBorder="1" applyAlignment="1" applyProtection="1">
      <alignment horizontal="left" vertical="center"/>
      <protection locked="0"/>
    </xf>
    <xf numFmtId="176" fontId="14" fillId="3" borderId="13" xfId="0" quotePrefix="1" applyNumberFormat="1" applyFont="1" applyFill="1" applyBorder="1" applyAlignment="1" applyProtection="1">
      <alignment horizontal="left" vertical="center"/>
      <protection locked="0"/>
    </xf>
    <xf numFmtId="179" fontId="9" fillId="3" borderId="6" xfId="2" quotePrefix="1" applyNumberFormat="1" applyFont="1" applyFill="1" applyBorder="1" applyAlignment="1" applyProtection="1">
      <alignment horizontal="left" vertical="center"/>
      <protection locked="0"/>
    </xf>
    <xf numFmtId="179" fontId="9" fillId="0" borderId="28" xfId="2" applyNumberFormat="1" applyFont="1" applyFill="1" applyBorder="1" applyAlignment="1" applyProtection="1">
      <alignment horizontal="right" vertical="center"/>
    </xf>
    <xf numFmtId="179" fontId="9" fillId="0" borderId="22" xfId="2" applyNumberFormat="1" applyFont="1" applyFill="1" applyBorder="1" applyAlignment="1" applyProtection="1">
      <alignment horizontal="left" vertical="center"/>
    </xf>
    <xf numFmtId="176" fontId="15" fillId="2" borderId="24" xfId="0" applyNumberFormat="1" applyFont="1" applyFill="1" applyBorder="1" applyAlignment="1">
      <alignment horizontal="left" vertical="center"/>
    </xf>
    <xf numFmtId="179" fontId="15" fillId="2" borderId="29" xfId="2" applyNumberFormat="1" applyFont="1" applyFill="1" applyBorder="1" applyAlignment="1" applyProtection="1">
      <alignment horizontal="right" vertical="center"/>
    </xf>
    <xf numFmtId="179" fontId="15" fillId="2" borderId="10" xfId="2" applyNumberFormat="1" applyFont="1" applyFill="1" applyBorder="1" applyAlignment="1" applyProtection="1">
      <alignment horizontal="left" vertical="center"/>
    </xf>
    <xf numFmtId="176" fontId="15" fillId="2" borderId="24" xfId="0" quotePrefix="1" applyNumberFormat="1" applyFont="1" applyFill="1" applyBorder="1" applyAlignment="1" applyProtection="1">
      <alignment horizontal="left" vertical="center"/>
      <protection locked="0"/>
    </xf>
    <xf numFmtId="179" fontId="15" fillId="2" borderId="29" xfId="2" applyNumberFormat="1" applyFont="1" applyFill="1" applyBorder="1" applyAlignment="1" applyProtection="1">
      <alignment horizontal="right" vertical="center"/>
      <protection locked="0"/>
    </xf>
    <xf numFmtId="179" fontId="15" fillId="2" borderId="10" xfId="2" quotePrefix="1" applyNumberFormat="1" applyFont="1" applyFill="1" applyBorder="1" applyAlignment="1" applyProtection="1">
      <alignment horizontal="left" vertical="center"/>
      <protection locked="0"/>
    </xf>
    <xf numFmtId="176" fontId="14" fillId="3" borderId="4" xfId="0" applyNumberFormat="1" applyFont="1" applyFill="1" applyBorder="1" applyAlignment="1" applyProtection="1">
      <alignment horizontal="left" vertical="center"/>
      <protection locked="0"/>
    </xf>
    <xf numFmtId="176" fontId="14" fillId="3" borderId="14" xfId="0" applyNumberFormat="1" applyFont="1" applyFill="1" applyBorder="1" applyAlignment="1" applyProtection="1">
      <alignment horizontal="left" vertical="center"/>
      <protection locked="0"/>
    </xf>
    <xf numFmtId="179" fontId="9" fillId="3" borderId="30" xfId="2" applyNumberFormat="1" applyFont="1" applyFill="1" applyBorder="1" applyAlignment="1" applyProtection="1">
      <alignment horizontal="right" vertical="center"/>
      <protection locked="0"/>
    </xf>
    <xf numFmtId="179" fontId="14" fillId="3" borderId="15" xfId="2" applyNumberFormat="1" applyFont="1" applyFill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>
      <alignment horizontal="distributed" vertical="center" justifyLastLine="1"/>
    </xf>
    <xf numFmtId="0" fontId="4" fillId="0" borderId="29" xfId="0" applyFont="1" applyBorder="1" applyAlignment="1">
      <alignment horizontal="distributed" vertical="center" wrapText="1" justifyLastLine="1"/>
    </xf>
    <xf numFmtId="0" fontId="4" fillId="0" borderId="10" xfId="0" applyFont="1" applyBorder="1" applyAlignment="1">
      <alignment horizontal="distributed" vertical="center" justifyLastLine="1"/>
    </xf>
    <xf numFmtId="0" fontId="18" fillId="0" borderId="31" xfId="0" applyFont="1" applyBorder="1" applyAlignment="1">
      <alignment horizontal="center" vertical="center" justifyLastLine="1"/>
    </xf>
    <xf numFmtId="179" fontId="18" fillId="0" borderId="29" xfId="2" applyNumberFormat="1" applyFont="1" applyFill="1" applyBorder="1" applyAlignment="1" applyProtection="1">
      <alignment horizontal="right" vertical="center"/>
    </xf>
    <xf numFmtId="179" fontId="18" fillId="0" borderId="17" xfId="2" applyNumberFormat="1" applyFont="1" applyFill="1" applyBorder="1" applyAlignment="1" applyProtection="1">
      <alignment horizontal="left" vertical="center"/>
    </xf>
    <xf numFmtId="176" fontId="9" fillId="3" borderId="13" xfId="0" quotePrefix="1" applyNumberFormat="1" applyFont="1" applyFill="1" applyBorder="1" applyAlignment="1" applyProtection="1">
      <alignment horizontal="left" vertical="center"/>
      <protection locked="0"/>
    </xf>
    <xf numFmtId="176" fontId="9" fillId="3" borderId="12" xfId="0" quotePrefix="1" applyNumberFormat="1" applyFont="1" applyFill="1" applyBorder="1" applyAlignment="1" applyProtection="1">
      <alignment horizontal="left" vertical="center"/>
      <protection locked="0"/>
    </xf>
    <xf numFmtId="179" fontId="9" fillId="3" borderId="6" xfId="2" applyNumberFormat="1" applyFont="1" applyFill="1" applyBorder="1" applyAlignment="1" applyProtection="1">
      <alignment horizontal="left" vertical="center" wrapText="1"/>
      <protection locked="0"/>
    </xf>
    <xf numFmtId="176" fontId="9" fillId="3" borderId="14" xfId="0" applyNumberFormat="1" applyFont="1" applyFill="1" applyBorder="1" applyAlignment="1" applyProtection="1">
      <alignment horizontal="left" vertical="center"/>
      <protection locked="0"/>
    </xf>
    <xf numFmtId="179" fontId="9" fillId="3" borderId="15" xfId="2" applyNumberFormat="1" applyFont="1" applyFill="1" applyBorder="1" applyAlignment="1" applyProtection="1">
      <alignment horizontal="left" vertical="center" wrapText="1"/>
      <protection locked="0"/>
    </xf>
    <xf numFmtId="176" fontId="15" fillId="0" borderId="31" xfId="0" applyNumberFormat="1" applyFont="1" applyBorder="1" applyAlignment="1" applyProtection="1">
      <alignment horizontal="center" vertical="center"/>
      <protection locked="0"/>
    </xf>
    <xf numFmtId="179" fontId="15" fillId="0" borderId="17" xfId="2" applyNumberFormat="1" applyFont="1" applyFill="1" applyBorder="1" applyAlignment="1" applyProtection="1">
      <alignment horizontal="left" vertical="center" wrapText="1"/>
      <protection locked="0"/>
    </xf>
    <xf numFmtId="179" fontId="14" fillId="3" borderId="6" xfId="2" quotePrefix="1" applyNumberFormat="1" applyFont="1" applyFill="1" applyBorder="1" applyAlignment="1" applyProtection="1">
      <alignment horizontal="left" vertical="center"/>
      <protection locked="0"/>
    </xf>
    <xf numFmtId="179" fontId="14" fillId="3" borderId="27" xfId="2" applyNumberFormat="1" applyFont="1" applyFill="1" applyBorder="1" applyAlignment="1" applyProtection="1">
      <alignment horizontal="right" vertical="center"/>
      <protection locked="0"/>
    </xf>
    <xf numFmtId="0" fontId="17" fillId="0" borderId="23" xfId="6" applyNumberFormat="1" applyFont="1" applyFill="1" applyBorder="1" applyAlignment="1">
      <alignment horizontal="left" vertical="center"/>
    </xf>
    <xf numFmtId="0" fontId="17" fillId="0" borderId="4" xfId="6" applyNumberFormat="1" applyFont="1" applyFill="1" applyBorder="1" applyAlignment="1">
      <alignment horizontal="left" vertical="center"/>
    </xf>
    <xf numFmtId="176" fontId="14" fillId="3" borderId="23" xfId="0" applyNumberFormat="1" applyFont="1" applyFill="1" applyBorder="1" applyAlignment="1" applyProtection="1">
      <alignment horizontal="left" vertical="center"/>
      <protection locked="0"/>
    </xf>
    <xf numFmtId="176" fontId="9" fillId="3" borderId="25" xfId="0" quotePrefix="1" applyNumberFormat="1" applyFont="1" applyFill="1" applyBorder="1" applyAlignment="1" applyProtection="1">
      <alignment horizontal="left" vertical="center"/>
      <protection locked="0"/>
    </xf>
    <xf numFmtId="179" fontId="9" fillId="3" borderId="7" xfId="2" quotePrefix="1" applyNumberFormat="1" applyFont="1" applyFill="1" applyBorder="1" applyAlignment="1" applyProtection="1">
      <alignment horizontal="left" vertical="center"/>
      <protection locked="0"/>
    </xf>
    <xf numFmtId="176" fontId="9" fillId="3" borderId="23" xfId="0" quotePrefix="1" applyNumberFormat="1" applyFont="1" applyFill="1" applyBorder="1" applyAlignment="1" applyProtection="1">
      <alignment horizontal="left" vertical="center"/>
      <protection locked="0"/>
    </xf>
    <xf numFmtId="179" fontId="9" fillId="3" borderId="22" xfId="2" quotePrefix="1" applyNumberFormat="1" applyFont="1" applyFill="1" applyBorder="1" applyAlignment="1" applyProtection="1">
      <alignment horizontal="left" vertical="center"/>
      <protection locked="0"/>
    </xf>
    <xf numFmtId="0" fontId="20" fillId="0" borderId="9" xfId="3" applyFont="1" applyBorder="1" applyAlignment="1" applyProtection="1">
      <alignment horizontal="center" vertical="center"/>
      <protection locked="0"/>
    </xf>
    <xf numFmtId="179" fontId="12" fillId="0" borderId="5" xfId="2" applyNumberFormat="1" applyFont="1" applyFill="1" applyBorder="1" applyAlignment="1" applyProtection="1">
      <alignment horizontal="left" vertical="center"/>
      <protection locked="0"/>
    </xf>
    <xf numFmtId="176" fontId="9" fillId="2" borderId="2" xfId="0" applyNumberFormat="1" applyFont="1" applyFill="1" applyBorder="1" applyAlignment="1" applyProtection="1">
      <alignment horizontal="left" vertical="center"/>
      <protection locked="0"/>
    </xf>
    <xf numFmtId="181" fontId="17" fillId="0" borderId="0" xfId="2" applyNumberFormat="1" applyFont="1" applyBorder="1" applyAlignment="1">
      <alignment horizontal="right" vertical="center"/>
    </xf>
    <xf numFmtId="181" fontId="17" fillId="0" borderId="0" xfId="2" applyNumberFormat="1" applyFont="1" applyBorder="1" applyAlignment="1">
      <alignment vertical="center"/>
    </xf>
    <xf numFmtId="38" fontId="21" fillId="0" borderId="0" xfId="2" applyFont="1" applyFill="1" applyBorder="1" applyAlignment="1">
      <alignment vertical="center" wrapText="1"/>
    </xf>
    <xf numFmtId="181" fontId="17" fillId="0" borderId="9" xfId="2" applyNumberFormat="1" applyFont="1" applyFill="1" applyBorder="1" applyAlignment="1">
      <alignment vertical="center"/>
    </xf>
    <xf numFmtId="181" fontId="17" fillId="0" borderId="9" xfId="2" applyNumberFormat="1" applyFont="1" applyBorder="1" applyAlignment="1">
      <alignment vertical="center"/>
    </xf>
    <xf numFmtId="176" fontId="9" fillId="3" borderId="12" xfId="0" applyNumberFormat="1" applyFont="1" applyFill="1" applyBorder="1" applyAlignment="1" applyProtection="1">
      <alignment horizontal="left" vertical="center"/>
      <protection locked="0"/>
    </xf>
    <xf numFmtId="0" fontId="17" fillId="0" borderId="12" xfId="6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horizontal="distributed" vertical="center" wrapText="1" justifyLastLine="1"/>
    </xf>
    <xf numFmtId="179" fontId="15" fillId="2" borderId="9" xfId="2" applyNumberFormat="1" applyFont="1" applyFill="1" applyBorder="1" applyAlignment="1" applyProtection="1">
      <alignment horizontal="right" vertical="center"/>
    </xf>
    <xf numFmtId="179" fontId="9" fillId="3" borderId="32" xfId="2" applyNumberFormat="1" applyFont="1" applyFill="1" applyBorder="1" applyAlignment="1" applyProtection="1">
      <alignment horizontal="right" vertical="center"/>
      <protection locked="0"/>
    </xf>
    <xf numFmtId="179" fontId="9" fillId="3" borderId="33" xfId="2" applyNumberFormat="1" applyFont="1" applyFill="1" applyBorder="1" applyAlignment="1" applyProtection="1">
      <alignment horizontal="right" vertical="center"/>
      <protection locked="0"/>
    </xf>
    <xf numFmtId="179" fontId="15" fillId="2" borderId="9" xfId="2" applyNumberFormat="1" applyFont="1" applyFill="1" applyBorder="1" applyAlignment="1" applyProtection="1">
      <alignment horizontal="right" vertical="center"/>
      <protection locked="0"/>
    </xf>
    <xf numFmtId="179" fontId="9" fillId="0" borderId="32" xfId="2" applyNumberFormat="1" applyFont="1" applyFill="1" applyBorder="1" applyAlignment="1" applyProtection="1">
      <alignment horizontal="right" vertical="center"/>
    </xf>
    <xf numFmtId="179" fontId="9" fillId="0" borderId="33" xfId="2" applyNumberFormat="1" applyFont="1" applyFill="1" applyBorder="1" applyAlignment="1" applyProtection="1">
      <alignment horizontal="right" vertical="center"/>
    </xf>
    <xf numFmtId="179" fontId="9" fillId="3" borderId="34" xfId="2" applyNumberFormat="1" applyFont="1" applyFill="1" applyBorder="1" applyAlignment="1" applyProtection="1">
      <alignment horizontal="right" vertical="center"/>
      <protection locked="0"/>
    </xf>
    <xf numFmtId="179" fontId="18" fillId="0" borderId="9" xfId="2" applyNumberFormat="1" applyFont="1" applyFill="1" applyBorder="1" applyAlignment="1" applyProtection="1">
      <alignment horizontal="right" vertical="center"/>
    </xf>
    <xf numFmtId="179" fontId="9" fillId="3" borderId="35" xfId="2" applyNumberFormat="1" applyFont="1" applyFill="1" applyBorder="1" applyAlignment="1" applyProtection="1">
      <alignment horizontal="right" vertical="center"/>
      <protection locked="0"/>
    </xf>
    <xf numFmtId="179" fontId="9" fillId="3" borderId="36" xfId="2" applyNumberFormat="1" applyFont="1" applyFill="1" applyBorder="1" applyAlignment="1" applyProtection="1">
      <alignment horizontal="right" vertical="center"/>
      <protection locked="0"/>
    </xf>
    <xf numFmtId="179" fontId="15" fillId="0" borderId="20" xfId="2" applyNumberFormat="1" applyFont="1" applyFill="1" applyBorder="1" applyAlignment="1" applyProtection="1">
      <alignment horizontal="right" vertical="center"/>
      <protection locked="0"/>
    </xf>
    <xf numFmtId="0" fontId="9" fillId="0" borderId="37" xfId="0" applyFont="1" applyBorder="1" applyAlignment="1">
      <alignment horizontal="distributed" vertical="center" justifyLastLine="1"/>
    </xf>
    <xf numFmtId="179" fontId="9" fillId="2" borderId="35" xfId="2" applyNumberFormat="1" applyFont="1" applyFill="1" applyBorder="1" applyAlignment="1" applyProtection="1">
      <alignment horizontal="right" vertical="center"/>
    </xf>
    <xf numFmtId="179" fontId="9" fillId="0" borderId="9" xfId="2" applyNumberFormat="1" applyFont="1" applyFill="1" applyBorder="1" applyAlignment="1" applyProtection="1">
      <alignment horizontal="right" vertical="center"/>
    </xf>
    <xf numFmtId="179" fontId="9" fillId="0" borderId="19" xfId="2" applyNumberFormat="1" applyFont="1" applyFill="1" applyBorder="1" applyAlignment="1" applyProtection="1">
      <alignment horizontal="right" vertical="center"/>
    </xf>
    <xf numFmtId="179" fontId="9" fillId="0" borderId="20" xfId="2" applyNumberFormat="1" applyFont="1" applyFill="1" applyBorder="1" applyAlignment="1" applyProtection="1">
      <alignment horizontal="right" vertical="center"/>
    </xf>
    <xf numFmtId="0" fontId="6" fillId="0" borderId="0" xfId="0" applyFont="1" applyAlignment="1">
      <alignment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26" fillId="0" borderId="9" xfId="0" applyFont="1" applyBorder="1" applyAlignment="1">
      <alignment vertical="center" wrapText="1"/>
    </xf>
    <xf numFmtId="0" fontId="26" fillId="0" borderId="9" xfId="0" applyFont="1" applyBorder="1" applyAlignment="1">
      <alignment vertical="center"/>
    </xf>
    <xf numFmtId="0" fontId="26" fillId="0" borderId="40" xfId="0" applyFont="1" applyBorder="1" applyAlignment="1">
      <alignment horizontal="left" vertical="center" wrapText="1"/>
    </xf>
    <xf numFmtId="0" fontId="26" fillId="0" borderId="29" xfId="0" applyFont="1" applyBorder="1" applyAlignment="1">
      <alignment horizontal="left" vertical="center" wrapText="1"/>
    </xf>
    <xf numFmtId="0" fontId="26" fillId="0" borderId="41" xfId="0" applyFont="1" applyBorder="1" applyAlignment="1">
      <alignment horizontal="left" vertical="center" wrapText="1"/>
    </xf>
    <xf numFmtId="0" fontId="4" fillId="0" borderId="42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26" fillId="0" borderId="20" xfId="0" applyFont="1" applyBorder="1" applyAlignment="1">
      <alignment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45" xfId="0" applyFont="1" applyBorder="1" applyAlignment="1">
      <alignment horizontal="left" vertical="center" wrapText="1"/>
    </xf>
    <xf numFmtId="0" fontId="26" fillId="0" borderId="46" xfId="0" applyFont="1" applyBorder="1" applyAlignment="1">
      <alignment horizontal="left" vertical="center" wrapText="1"/>
    </xf>
    <xf numFmtId="0" fontId="4" fillId="0" borderId="47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4" fillId="0" borderId="48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26" fillId="0" borderId="42" xfId="0" applyFont="1" applyBorder="1" applyAlignment="1">
      <alignment horizontal="left" vertical="center" wrapText="1"/>
    </xf>
    <xf numFmtId="0" fontId="26" fillId="0" borderId="44" xfId="0" applyFont="1" applyBorder="1" applyAlignment="1">
      <alignment vertical="center"/>
    </xf>
    <xf numFmtId="0" fontId="26" fillId="0" borderId="45" xfId="0" applyFont="1" applyBorder="1" applyAlignment="1">
      <alignment vertical="center"/>
    </xf>
    <xf numFmtId="0" fontId="26" fillId="0" borderId="46" xfId="0" applyFont="1" applyBorder="1" applyAlignment="1">
      <alignment vertical="center"/>
    </xf>
    <xf numFmtId="0" fontId="26" fillId="0" borderId="42" xfId="0" applyFont="1" applyBorder="1" applyAlignment="1">
      <alignment vertical="center"/>
    </xf>
    <xf numFmtId="0" fontId="26" fillId="0" borderId="29" xfId="0" applyFont="1" applyBorder="1" applyAlignment="1">
      <alignment vertical="center"/>
    </xf>
    <xf numFmtId="0" fontId="26" fillId="0" borderId="4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0" fontId="4" fillId="0" borderId="53" xfId="0" applyFont="1" applyBorder="1" applyAlignment="1">
      <alignment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4" fillId="0" borderId="3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left" vertical="center" wrapText="1"/>
    </xf>
    <xf numFmtId="0" fontId="26" fillId="0" borderId="54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26" fillId="0" borderId="37" xfId="0" applyFont="1" applyBorder="1" applyAlignment="1">
      <alignment horizontal="left" vertical="center"/>
    </xf>
    <xf numFmtId="0" fontId="26" fillId="0" borderId="2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justifyLastLine="1"/>
    </xf>
    <xf numFmtId="176" fontId="9" fillId="0" borderId="19" xfId="0" applyNumberFormat="1" applyFont="1" applyBorder="1" applyAlignment="1">
      <alignment horizontal="center" vertical="center" justifyLastLine="1"/>
    </xf>
    <xf numFmtId="176" fontId="9" fillId="0" borderId="9" xfId="0" applyNumberFormat="1" applyFont="1" applyBorder="1" applyAlignment="1">
      <alignment horizontal="center" vertical="center" justifyLastLine="1"/>
    </xf>
    <xf numFmtId="176" fontId="9" fillId="0" borderId="20" xfId="0" applyNumberFormat="1" applyFont="1" applyBorder="1" applyAlignment="1">
      <alignment horizontal="center" vertical="center" justifyLastLine="1"/>
    </xf>
    <xf numFmtId="176" fontId="9" fillId="2" borderId="21" xfId="0" applyNumberFormat="1" applyFont="1" applyFill="1" applyBorder="1" applyAlignment="1">
      <alignment horizontal="left" vertical="center"/>
    </xf>
    <xf numFmtId="176" fontId="9" fillId="2" borderId="18" xfId="0" applyNumberFormat="1" applyFont="1" applyFill="1" applyBorder="1" applyAlignment="1">
      <alignment horizontal="left" vertical="center"/>
    </xf>
    <xf numFmtId="0" fontId="9" fillId="0" borderId="21" xfId="0" applyFont="1" applyBorder="1" applyAlignment="1">
      <alignment horizontal="distributed" vertical="center" justifyLastLine="1"/>
    </xf>
    <xf numFmtId="0" fontId="9" fillId="0" borderId="16" xfId="0" applyFont="1" applyBorder="1" applyAlignment="1">
      <alignment horizontal="distributed" vertical="center" justifyLastLine="1"/>
    </xf>
    <xf numFmtId="176" fontId="9" fillId="2" borderId="21" xfId="0" applyNumberFormat="1" applyFont="1" applyFill="1" applyBorder="1" applyAlignment="1" applyProtection="1">
      <alignment horizontal="left" vertical="center"/>
      <protection locked="0"/>
    </xf>
    <xf numFmtId="176" fontId="9" fillId="2" borderId="1" xfId="0" applyNumberFormat="1" applyFont="1" applyFill="1" applyBorder="1" applyAlignment="1" applyProtection="1">
      <alignment horizontal="left" vertical="center"/>
      <protection locked="0"/>
    </xf>
    <xf numFmtId="0" fontId="19" fillId="3" borderId="24" xfId="3" applyFont="1" applyFill="1" applyBorder="1" applyAlignment="1">
      <alignment horizontal="left" vertical="center" wrapText="1"/>
    </xf>
    <xf numFmtId="0" fontId="19" fillId="3" borderId="10" xfId="3" applyFont="1" applyFill="1" applyBorder="1" applyAlignment="1">
      <alignment horizontal="left" vertical="center" wrapText="1"/>
    </xf>
    <xf numFmtId="0" fontId="19" fillId="3" borderId="24" xfId="0" applyFont="1" applyFill="1" applyBorder="1" applyAlignment="1">
      <alignment horizontal="left" vertical="center"/>
    </xf>
    <xf numFmtId="0" fontId="19" fillId="3" borderId="10" xfId="0" applyFont="1" applyFill="1" applyBorder="1" applyAlignment="1">
      <alignment horizontal="left" vertical="center"/>
    </xf>
    <xf numFmtId="0" fontId="20" fillId="0" borderId="24" xfId="3" applyFont="1" applyBorder="1" applyAlignment="1" applyProtection="1">
      <alignment horizontal="center" vertical="center"/>
      <protection locked="0"/>
    </xf>
    <xf numFmtId="0" fontId="20" fillId="0" borderId="10" xfId="3" applyFont="1" applyBorder="1" applyAlignment="1" applyProtection="1">
      <alignment horizontal="center" vertical="center"/>
      <protection locked="0"/>
    </xf>
    <xf numFmtId="0" fontId="20" fillId="0" borderId="24" xfId="3" applyFont="1" applyBorder="1" applyAlignment="1">
      <alignment horizontal="left" vertical="center" wrapText="1"/>
    </xf>
    <xf numFmtId="0" fontId="20" fillId="0" borderId="10" xfId="3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38" fontId="23" fillId="0" borderId="0" xfId="6" applyFont="1" applyAlignment="1">
      <alignment horizontal="left" vertical="center" wrapText="1"/>
    </xf>
  </cellXfs>
  <cellStyles count="8">
    <cellStyle name="パーセント" xfId="1" builtinId="5"/>
    <cellStyle name="ハイパーリンク" xfId="4" builtinId="8" hidden="1"/>
    <cellStyle name="桁区切り" xfId="2" builtinId="6"/>
    <cellStyle name="桁区切り 2" xfId="6" xr:uid="{6AEC166F-DAB6-427E-AEE2-DF18D44AE6DE}"/>
    <cellStyle name="標準" xfId="0" builtinId="0"/>
    <cellStyle name="標準 2" xfId="7" xr:uid="{0968D818-3E58-447F-8CD8-69A9396D956A}"/>
    <cellStyle name="標準_00支払いメモ" xfId="3" xr:uid="{00000000-0005-0000-0000-000004000000}"/>
    <cellStyle name="表示済みのハイパーリンク" xfId="5" builtinId="9" hidde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169169</xdr:rowOff>
    </xdr:from>
    <xdr:to>
      <xdr:col>9</xdr:col>
      <xdr:colOff>15160</xdr:colOff>
      <xdr:row>5</xdr:row>
      <xdr:rowOff>473969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9AC060A7-C1D8-4A37-A264-A8D843300ABD}"/>
            </a:ext>
          </a:extLst>
        </xdr:cNvPr>
        <xdr:cNvSpPr/>
      </xdr:nvSpPr>
      <xdr:spPr bwMode="auto">
        <a:xfrm>
          <a:off x="5631180" y="2447549"/>
          <a:ext cx="815260" cy="304800"/>
        </a:xfrm>
        <a:prstGeom prst="rightArrow">
          <a:avLst/>
        </a:prstGeom>
        <a:solidFill>
          <a:schemeClr val="tx2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262944</xdr:colOff>
      <xdr:row>6</xdr:row>
      <xdr:rowOff>134826</xdr:rowOff>
    </xdr:from>
    <xdr:to>
      <xdr:col>18</xdr:col>
      <xdr:colOff>262944</xdr:colOff>
      <xdr:row>6</xdr:row>
      <xdr:rowOff>439626</xdr:rowOff>
    </xdr:to>
    <xdr:sp macro="" textlink="">
      <xdr:nvSpPr>
        <xdr:cNvPr id="3" name="右矢印 2">
          <a:extLst>
            <a:ext uri="{FF2B5EF4-FFF2-40B4-BE49-F238E27FC236}">
              <a16:creationId xmlns:a16="http://schemas.microsoft.com/office/drawing/2014/main" id="{22088032-6E63-4691-9FBD-50E7C0D266F4}"/>
            </a:ext>
          </a:extLst>
        </xdr:cNvPr>
        <xdr:cNvSpPr/>
      </xdr:nvSpPr>
      <xdr:spPr bwMode="auto">
        <a:xfrm>
          <a:off x="6694224" y="2992326"/>
          <a:ext cx="2400300" cy="304800"/>
        </a:xfrm>
        <a:prstGeom prst="rightArrow">
          <a:avLst/>
        </a:prstGeom>
        <a:solidFill>
          <a:schemeClr val="tx2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8753</xdr:colOff>
      <xdr:row>7</xdr:row>
      <xdr:rowOff>110218</xdr:rowOff>
    </xdr:from>
    <xdr:to>
      <xdr:col>21</xdr:col>
      <xdr:colOff>8753</xdr:colOff>
      <xdr:row>7</xdr:row>
      <xdr:rowOff>415018</xdr:rowOff>
    </xdr:to>
    <xdr:sp macro="" textlink="">
      <xdr:nvSpPr>
        <xdr:cNvPr id="4" name="右矢印 3">
          <a:extLst>
            <a:ext uri="{FF2B5EF4-FFF2-40B4-BE49-F238E27FC236}">
              <a16:creationId xmlns:a16="http://schemas.microsoft.com/office/drawing/2014/main" id="{276DF982-611E-433D-9D9D-E3359C73D4AE}"/>
            </a:ext>
          </a:extLst>
        </xdr:cNvPr>
        <xdr:cNvSpPr/>
      </xdr:nvSpPr>
      <xdr:spPr bwMode="auto">
        <a:xfrm>
          <a:off x="9107033" y="3478258"/>
          <a:ext cx="533400" cy="304800"/>
        </a:xfrm>
        <a:prstGeom prst="rightArrow">
          <a:avLst/>
        </a:prstGeom>
        <a:solidFill>
          <a:schemeClr val="tx2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169169</xdr:rowOff>
    </xdr:from>
    <xdr:to>
      <xdr:col>9</xdr:col>
      <xdr:colOff>15160</xdr:colOff>
      <xdr:row>5</xdr:row>
      <xdr:rowOff>473969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58D561C7-D64A-4451-936B-6666A59B012D}"/>
            </a:ext>
          </a:extLst>
        </xdr:cNvPr>
        <xdr:cNvSpPr/>
      </xdr:nvSpPr>
      <xdr:spPr bwMode="auto">
        <a:xfrm>
          <a:off x="5631180" y="2447549"/>
          <a:ext cx="815260" cy="304800"/>
        </a:xfrm>
        <a:prstGeom prst="rightArrow">
          <a:avLst/>
        </a:prstGeom>
        <a:solidFill>
          <a:schemeClr val="tx2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262944</xdr:colOff>
      <xdr:row>6</xdr:row>
      <xdr:rowOff>134826</xdr:rowOff>
    </xdr:from>
    <xdr:to>
      <xdr:col>18</xdr:col>
      <xdr:colOff>262944</xdr:colOff>
      <xdr:row>6</xdr:row>
      <xdr:rowOff>439626</xdr:rowOff>
    </xdr:to>
    <xdr:sp macro="" textlink="">
      <xdr:nvSpPr>
        <xdr:cNvPr id="3" name="右矢印 2">
          <a:extLst>
            <a:ext uri="{FF2B5EF4-FFF2-40B4-BE49-F238E27FC236}">
              <a16:creationId xmlns:a16="http://schemas.microsoft.com/office/drawing/2014/main" id="{F3BB4C39-DC2C-404C-B21E-1B15526751F3}"/>
            </a:ext>
          </a:extLst>
        </xdr:cNvPr>
        <xdr:cNvSpPr/>
      </xdr:nvSpPr>
      <xdr:spPr bwMode="auto">
        <a:xfrm>
          <a:off x="6694224" y="2992326"/>
          <a:ext cx="2400300" cy="304800"/>
        </a:xfrm>
        <a:prstGeom prst="rightArrow">
          <a:avLst/>
        </a:prstGeom>
        <a:solidFill>
          <a:schemeClr val="tx2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8753</xdr:colOff>
      <xdr:row>7</xdr:row>
      <xdr:rowOff>110218</xdr:rowOff>
    </xdr:from>
    <xdr:to>
      <xdr:col>21</xdr:col>
      <xdr:colOff>8753</xdr:colOff>
      <xdr:row>7</xdr:row>
      <xdr:rowOff>415018</xdr:rowOff>
    </xdr:to>
    <xdr:sp macro="" textlink="">
      <xdr:nvSpPr>
        <xdr:cNvPr id="4" name="右矢印 3">
          <a:extLst>
            <a:ext uri="{FF2B5EF4-FFF2-40B4-BE49-F238E27FC236}">
              <a16:creationId xmlns:a16="http://schemas.microsoft.com/office/drawing/2014/main" id="{5F2C2FC6-E063-4DEB-9C98-1A994568DD4B}"/>
            </a:ext>
          </a:extLst>
        </xdr:cNvPr>
        <xdr:cNvSpPr/>
      </xdr:nvSpPr>
      <xdr:spPr bwMode="auto">
        <a:xfrm>
          <a:off x="9107033" y="3478258"/>
          <a:ext cx="533400" cy="304800"/>
        </a:xfrm>
        <a:prstGeom prst="rightArrow">
          <a:avLst/>
        </a:prstGeom>
        <a:solidFill>
          <a:schemeClr val="tx2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7511</xdr:colOff>
      <xdr:row>8</xdr:row>
      <xdr:rowOff>212099</xdr:rowOff>
    </xdr:from>
    <xdr:to>
      <xdr:col>13</xdr:col>
      <xdr:colOff>17652</xdr:colOff>
      <xdr:row>8</xdr:row>
      <xdr:rowOff>516899</xdr:rowOff>
    </xdr:to>
    <xdr:sp macro="" textlink="">
      <xdr:nvSpPr>
        <xdr:cNvPr id="5" name="右矢印 2">
          <a:extLst>
            <a:ext uri="{FF2B5EF4-FFF2-40B4-BE49-F238E27FC236}">
              <a16:creationId xmlns:a16="http://schemas.microsoft.com/office/drawing/2014/main" id="{4BBCF49F-9181-4435-B503-A6DBDB6DFD84}"/>
            </a:ext>
          </a:extLst>
        </xdr:cNvPr>
        <xdr:cNvSpPr/>
      </xdr:nvSpPr>
      <xdr:spPr bwMode="auto">
        <a:xfrm>
          <a:off x="5905391" y="4090679"/>
          <a:ext cx="1610341" cy="304800"/>
        </a:xfrm>
        <a:prstGeom prst="rightArrow">
          <a:avLst/>
        </a:prstGeom>
        <a:solidFill>
          <a:schemeClr val="tx2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267236</xdr:colOff>
      <xdr:row>9</xdr:row>
      <xdr:rowOff>182047</xdr:rowOff>
    </xdr:from>
    <xdr:to>
      <xdr:col>19</xdr:col>
      <xdr:colOff>9067</xdr:colOff>
      <xdr:row>9</xdr:row>
      <xdr:rowOff>486847</xdr:rowOff>
    </xdr:to>
    <xdr:sp macro="" textlink="">
      <xdr:nvSpPr>
        <xdr:cNvPr id="6" name="右矢印 2">
          <a:extLst>
            <a:ext uri="{FF2B5EF4-FFF2-40B4-BE49-F238E27FC236}">
              <a16:creationId xmlns:a16="http://schemas.microsoft.com/office/drawing/2014/main" id="{2CC8B038-AE3F-48A6-82CB-D2FD118BDF39}"/>
            </a:ext>
          </a:extLst>
        </xdr:cNvPr>
        <xdr:cNvSpPr/>
      </xdr:nvSpPr>
      <xdr:spPr bwMode="auto">
        <a:xfrm>
          <a:off x="7498616" y="4723567"/>
          <a:ext cx="1608731" cy="304800"/>
        </a:xfrm>
        <a:prstGeom prst="rightArrow">
          <a:avLst/>
        </a:prstGeom>
        <a:solidFill>
          <a:schemeClr val="tx2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119743</xdr:colOff>
      <xdr:row>0</xdr:row>
      <xdr:rowOff>217715</xdr:rowOff>
    </xdr:from>
    <xdr:to>
      <xdr:col>10</xdr:col>
      <xdr:colOff>1114424</xdr:colOff>
      <xdr:row>4</xdr:row>
      <xdr:rowOff>118384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740D520-B4A1-4C8E-B042-59765D8BDA76}"/>
            </a:ext>
          </a:extLst>
        </xdr:cNvPr>
        <xdr:cNvSpPr txBox="1"/>
      </xdr:nvSpPr>
      <xdr:spPr>
        <a:xfrm>
          <a:off x="6553200" y="217715"/>
          <a:ext cx="3901167" cy="1272269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10886</xdr:colOff>
      <xdr:row>1</xdr:row>
      <xdr:rowOff>54429</xdr:rowOff>
    </xdr:from>
    <xdr:to>
      <xdr:col>9</xdr:col>
      <xdr:colOff>864053</xdr:colOff>
      <xdr:row>7</xdr:row>
      <xdr:rowOff>250372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8349343" y="348343"/>
          <a:ext cx="3901167" cy="1796143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公募要領「５．事業費の積算書作成について」を参照の上、項目ごとに記入してください。</a:t>
          </a: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項目および積算内訳は詳細を記入してください。（「○○一式」とはしない）</a:t>
          </a: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必要に応じて枠は追加してください。枠の大きさは適宜修正してください。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10885</xdr:colOff>
      <xdr:row>0</xdr:row>
      <xdr:rowOff>141515</xdr:rowOff>
    </xdr:from>
    <xdr:to>
      <xdr:col>9</xdr:col>
      <xdr:colOff>864052</xdr:colOff>
      <xdr:row>7</xdr:row>
      <xdr:rowOff>43544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BDBC67B-4883-4AB1-AD93-12C0ED9960B5}"/>
            </a:ext>
          </a:extLst>
        </xdr:cNvPr>
        <xdr:cNvSpPr txBox="1"/>
      </xdr:nvSpPr>
      <xdr:spPr>
        <a:xfrm>
          <a:off x="8349342" y="141515"/>
          <a:ext cx="3901167" cy="1796143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公募要領「５．事業費の積算書作成について」を参照の上、項目ごとに記入してください。</a:t>
          </a: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項目および積算内訳は詳細を記入してください。（「○○一式」とはしない）</a:t>
          </a: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必要に応じて枠は追加してください。枠の大きさは適宜修正してください。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21771</xdr:colOff>
      <xdr:row>1</xdr:row>
      <xdr:rowOff>152400</xdr:rowOff>
    </xdr:from>
    <xdr:to>
      <xdr:col>9</xdr:col>
      <xdr:colOff>874938</xdr:colOff>
      <xdr:row>7</xdr:row>
      <xdr:rowOff>348343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6ED20F0-BEDA-44B5-BFB2-19F4D4FFF4B4}"/>
            </a:ext>
          </a:extLst>
        </xdr:cNvPr>
        <xdr:cNvSpPr txBox="1"/>
      </xdr:nvSpPr>
      <xdr:spPr>
        <a:xfrm>
          <a:off x="8360228" y="446314"/>
          <a:ext cx="3901167" cy="1796143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公募要領「５．事業費の積算書作成について」を参照の上、項目ごとに記入してください。</a:t>
          </a: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項目および積算内訳は詳細を記入してください。（「○○一式」とはしない）</a:t>
          </a: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必要に応じて枠は追加してください。枠の大きさは適宜修正してください。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65315</xdr:colOff>
      <xdr:row>8</xdr:row>
      <xdr:rowOff>21771</xdr:rowOff>
    </xdr:from>
    <xdr:to>
      <xdr:col>9</xdr:col>
      <xdr:colOff>918482</xdr:colOff>
      <xdr:row>13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A0A81A1-7078-4200-847D-35F09973AC54}"/>
            </a:ext>
          </a:extLst>
        </xdr:cNvPr>
        <xdr:cNvSpPr txBox="1"/>
      </xdr:nvSpPr>
      <xdr:spPr>
        <a:xfrm>
          <a:off x="8401595" y="2391591"/>
          <a:ext cx="3893547" cy="1807029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公募要領「５．事業費の積算書作成について」を参照の上、項目ごとに記入してください。</a:t>
          </a: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項目および積算内訳は詳細を記入してください。（「○○一式」とはしない）</a:t>
          </a: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必要に応じて枠は追加してください。枠の大きさは適宜修正してください。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B314E-FFA0-40FC-ACBA-C0A1FC443DD9}">
  <sheetPr>
    <tabColor rgb="FF00B050"/>
    <pageSetUpPr fitToPage="1"/>
  </sheetPr>
  <dimension ref="A1:AB61"/>
  <sheetViews>
    <sheetView showGridLines="0" view="pageBreakPreview" zoomScale="71" zoomScaleNormal="55" zoomScaleSheetLayoutView="71" zoomScalePageLayoutView="85" workbookViewId="0">
      <selection activeCell="B2" sqref="B2:AB2"/>
    </sheetView>
  </sheetViews>
  <sheetFormatPr defaultColWidth="8.88671875" defaultRowHeight="13.2"/>
  <cols>
    <col min="1" max="1" width="1.33203125" style="1" customWidth="1"/>
    <col min="2" max="4" width="24.33203125" style="1" customWidth="1"/>
    <col min="5" max="28" width="3.88671875" style="1" customWidth="1"/>
    <col min="29" max="16384" width="8.88671875" style="1"/>
  </cols>
  <sheetData>
    <row r="1" spans="1:28" ht="23.25" customHeight="1">
      <c r="A1" s="25" t="s">
        <v>84</v>
      </c>
      <c r="B1" s="25"/>
      <c r="C1" s="25"/>
      <c r="D1" s="25"/>
      <c r="E1" s="25"/>
      <c r="F1" s="25"/>
      <c r="G1" s="25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29" t="s">
        <v>85</v>
      </c>
    </row>
    <row r="2" spans="1:28" ht="36" customHeight="1">
      <c r="B2" s="160" t="s">
        <v>86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</row>
    <row r="3" spans="1:28" ht="44.25" customHeight="1">
      <c r="A3" s="119"/>
      <c r="B3" s="161" t="s">
        <v>87</v>
      </c>
      <c r="C3" s="162"/>
      <c r="D3" s="163" t="s">
        <v>88</v>
      </c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</row>
    <row r="4" spans="1:28" ht="44.25" customHeight="1">
      <c r="A4" s="119"/>
      <c r="B4" s="161" t="s">
        <v>89</v>
      </c>
      <c r="C4" s="164"/>
      <c r="D4" s="163" t="s">
        <v>90</v>
      </c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</row>
    <row r="5" spans="1:28" ht="33" customHeight="1">
      <c r="B5" s="120" t="s">
        <v>91</v>
      </c>
      <c r="C5" s="121" t="s">
        <v>92</v>
      </c>
      <c r="D5" s="120" t="s">
        <v>93</v>
      </c>
      <c r="E5" s="165" t="s">
        <v>94</v>
      </c>
      <c r="F5" s="166"/>
      <c r="G5" s="167"/>
      <c r="H5" s="154" t="s">
        <v>95</v>
      </c>
      <c r="I5" s="154"/>
      <c r="J5" s="154"/>
      <c r="K5" s="155" t="s">
        <v>96</v>
      </c>
      <c r="L5" s="154"/>
      <c r="M5" s="156"/>
      <c r="N5" s="154" t="s">
        <v>97</v>
      </c>
      <c r="O5" s="154"/>
      <c r="P5" s="154"/>
      <c r="Q5" s="155" t="s">
        <v>98</v>
      </c>
      <c r="R5" s="154"/>
      <c r="S5" s="156"/>
      <c r="T5" s="154" t="s">
        <v>99</v>
      </c>
      <c r="U5" s="154"/>
      <c r="V5" s="154"/>
      <c r="W5" s="155" t="s">
        <v>100</v>
      </c>
      <c r="X5" s="154"/>
      <c r="Y5" s="156"/>
      <c r="Z5" s="154" t="s">
        <v>101</v>
      </c>
      <c r="AA5" s="154"/>
      <c r="AB5" s="154"/>
    </row>
    <row r="6" spans="1:28" ht="45.75" customHeight="1">
      <c r="B6" s="122"/>
      <c r="C6" s="123"/>
      <c r="D6" s="122"/>
      <c r="E6" s="124"/>
      <c r="F6" s="125"/>
      <c r="G6" s="126"/>
      <c r="H6" s="127"/>
      <c r="I6" s="128"/>
      <c r="J6" s="129"/>
      <c r="K6" s="130"/>
      <c r="L6" s="128"/>
      <c r="M6" s="131"/>
      <c r="N6" s="127"/>
      <c r="O6" s="128"/>
      <c r="P6" s="129"/>
      <c r="Q6" s="130"/>
      <c r="R6" s="128"/>
      <c r="S6" s="131"/>
      <c r="T6" s="127"/>
      <c r="U6" s="128"/>
      <c r="V6" s="129"/>
      <c r="W6" s="130"/>
      <c r="X6" s="128"/>
      <c r="Y6" s="131"/>
      <c r="Z6" s="127"/>
      <c r="AA6" s="128"/>
      <c r="AB6" s="129"/>
    </row>
    <row r="7" spans="1:28" ht="40.5" customHeight="1">
      <c r="B7" s="122"/>
      <c r="C7" s="123"/>
      <c r="D7" s="132"/>
      <c r="E7" s="133"/>
      <c r="F7" s="134"/>
      <c r="G7" s="135"/>
      <c r="H7" s="136"/>
      <c r="I7" s="137"/>
      <c r="J7" s="138"/>
      <c r="K7" s="139"/>
      <c r="L7" s="137"/>
      <c r="M7" s="140"/>
      <c r="N7" s="136"/>
      <c r="O7" s="137"/>
      <c r="P7" s="138"/>
      <c r="Q7" s="139"/>
      <c r="R7" s="137"/>
      <c r="S7" s="140"/>
      <c r="T7" s="136"/>
      <c r="U7" s="137"/>
      <c r="V7" s="138"/>
      <c r="W7" s="139"/>
      <c r="X7" s="137"/>
      <c r="Y7" s="140"/>
      <c r="Z7" s="136"/>
      <c r="AA7" s="137"/>
      <c r="AB7" s="138"/>
    </row>
    <row r="8" spans="1:28" ht="40.5" customHeight="1">
      <c r="B8" s="122"/>
      <c r="C8" s="123"/>
      <c r="D8" s="122"/>
      <c r="E8" s="141"/>
      <c r="F8" s="125"/>
      <c r="G8" s="126"/>
      <c r="H8" s="127"/>
      <c r="I8" s="128"/>
      <c r="J8" s="129"/>
      <c r="K8" s="130"/>
      <c r="L8" s="128"/>
      <c r="M8" s="131"/>
      <c r="N8" s="127"/>
      <c r="O8" s="128"/>
      <c r="P8" s="129"/>
      <c r="Q8" s="130"/>
      <c r="R8" s="128"/>
      <c r="S8" s="131"/>
      <c r="T8" s="127"/>
      <c r="U8" s="128"/>
      <c r="V8" s="129"/>
      <c r="W8" s="130"/>
      <c r="X8" s="128"/>
      <c r="Y8" s="131"/>
      <c r="Z8" s="127"/>
      <c r="AA8" s="128"/>
      <c r="AB8" s="129"/>
    </row>
    <row r="9" spans="1:28" ht="52.5" customHeight="1">
      <c r="B9" s="122"/>
      <c r="C9" s="123"/>
      <c r="D9" s="123"/>
      <c r="E9" s="142"/>
      <c r="F9" s="143"/>
      <c r="G9" s="144"/>
      <c r="H9" s="136"/>
      <c r="I9" s="137"/>
      <c r="J9" s="138"/>
      <c r="K9" s="139"/>
      <c r="L9" s="137"/>
      <c r="M9" s="140"/>
      <c r="N9" s="136"/>
      <c r="O9" s="137"/>
      <c r="P9" s="138"/>
      <c r="Q9" s="139"/>
      <c r="R9" s="137"/>
      <c r="S9" s="140"/>
      <c r="T9" s="136"/>
      <c r="U9" s="137"/>
      <c r="V9" s="138"/>
      <c r="W9" s="139"/>
      <c r="X9" s="137"/>
      <c r="Y9" s="140"/>
      <c r="Z9" s="136"/>
      <c r="AA9" s="137"/>
      <c r="AB9" s="138"/>
    </row>
    <row r="10" spans="1:28" ht="52.5" customHeight="1">
      <c r="B10" s="122"/>
      <c r="C10" s="123"/>
      <c r="D10" s="123"/>
      <c r="E10" s="145"/>
      <c r="F10" s="146"/>
      <c r="G10" s="147"/>
      <c r="H10" s="127"/>
      <c r="I10" s="128"/>
      <c r="J10" s="129"/>
      <c r="K10" s="130"/>
      <c r="L10" s="128"/>
      <c r="M10" s="131"/>
      <c r="N10" s="127"/>
      <c r="O10" s="128"/>
      <c r="P10" s="129"/>
      <c r="Q10" s="130"/>
      <c r="R10" s="128"/>
      <c r="S10" s="131"/>
      <c r="T10" s="127"/>
      <c r="U10" s="128"/>
      <c r="V10" s="129"/>
      <c r="W10" s="130"/>
      <c r="X10" s="128"/>
      <c r="Y10" s="131"/>
      <c r="Z10" s="127"/>
      <c r="AA10" s="128"/>
      <c r="AB10" s="129"/>
    </row>
    <row r="11" spans="1:28" ht="52.5" customHeight="1">
      <c r="B11" s="148"/>
      <c r="C11" s="148"/>
      <c r="D11" s="148"/>
      <c r="E11" s="127"/>
      <c r="F11" s="128"/>
      <c r="G11" s="131"/>
      <c r="H11" s="127"/>
      <c r="I11" s="128"/>
      <c r="J11" s="129"/>
      <c r="K11" s="130"/>
      <c r="L11" s="128"/>
      <c r="M11" s="131"/>
      <c r="N11" s="127"/>
      <c r="O11" s="128"/>
      <c r="P11" s="129"/>
      <c r="Q11" s="130"/>
      <c r="R11" s="128"/>
      <c r="S11" s="131"/>
      <c r="T11" s="127"/>
      <c r="U11" s="128"/>
      <c r="V11" s="129"/>
      <c r="W11" s="130"/>
      <c r="X11" s="128"/>
      <c r="Y11" s="131"/>
      <c r="Z11" s="127"/>
      <c r="AA11" s="128"/>
      <c r="AB11" s="129"/>
    </row>
    <row r="12" spans="1:28" ht="52.5" customHeight="1">
      <c r="B12" s="148"/>
      <c r="C12" s="148"/>
      <c r="D12" s="148"/>
      <c r="E12" s="149"/>
      <c r="F12" s="150"/>
      <c r="G12" s="151"/>
      <c r="H12" s="152"/>
      <c r="I12" s="150"/>
      <c r="J12" s="153"/>
      <c r="K12" s="149"/>
      <c r="L12" s="150"/>
      <c r="M12" s="151"/>
      <c r="N12" s="152"/>
      <c r="O12" s="150"/>
      <c r="P12" s="153"/>
      <c r="Q12" s="149"/>
      <c r="R12" s="150"/>
      <c r="S12" s="151"/>
      <c r="T12" s="152"/>
      <c r="U12" s="150"/>
      <c r="V12" s="153"/>
      <c r="W12" s="149"/>
      <c r="X12" s="150"/>
      <c r="Y12" s="151"/>
      <c r="Z12" s="152"/>
      <c r="AA12" s="150"/>
      <c r="AB12" s="153"/>
    </row>
    <row r="13" spans="1:28" ht="52.5" customHeight="1">
      <c r="B13" s="157" t="s">
        <v>102</v>
      </c>
      <c r="C13" s="158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</row>
    <row r="14" spans="1:28" ht="52.5" customHeight="1"/>
    <row r="15" spans="1:28" ht="52.5" customHeight="1"/>
    <row r="16" spans="1:28" ht="52.5" customHeight="1"/>
    <row r="17" ht="52.5" customHeight="1"/>
    <row r="18" ht="52.5" customHeight="1"/>
    <row r="19" ht="20.25" customHeight="1"/>
    <row r="20" ht="20.25" customHeight="1"/>
    <row r="21" ht="20.25" customHeight="1"/>
    <row r="22" ht="20.25" customHeight="1"/>
    <row r="23" ht="20.25" customHeight="1"/>
    <row r="24" ht="20.25" customHeight="1"/>
    <row r="25" ht="20.25" customHeight="1"/>
    <row r="26" ht="20.25" customHeight="1"/>
    <row r="27" ht="20.25" customHeight="1"/>
    <row r="28" ht="20.25" customHeight="1"/>
    <row r="29" ht="20.25" customHeight="1"/>
    <row r="30" ht="20.25" customHeight="1"/>
    <row r="31" ht="20.25" customHeight="1"/>
    <row r="32" ht="20.25" customHeight="1"/>
    <row r="33" ht="20.25" customHeight="1"/>
    <row r="34" ht="20.25" customHeight="1"/>
    <row r="35" ht="20.25" customHeight="1"/>
    <row r="36" ht="20.25" customHeight="1"/>
    <row r="37" ht="20.25" customHeight="1"/>
    <row r="38" ht="20.25" customHeight="1"/>
    <row r="39" ht="20.25" customHeight="1"/>
    <row r="40" ht="20.25" customHeight="1"/>
    <row r="41" ht="20.25" customHeight="1"/>
    <row r="42" ht="20.25" customHeight="1"/>
    <row r="43" ht="20.25" customHeight="1"/>
    <row r="44" ht="20.25" customHeight="1"/>
    <row r="45" ht="20.25" customHeight="1"/>
    <row r="46" ht="20.25" customHeight="1"/>
    <row r="47" ht="20.25" customHeight="1"/>
    <row r="48" ht="20.25" customHeight="1"/>
    <row r="49" ht="20.25" customHeight="1"/>
    <row r="50" ht="20.25" customHeight="1"/>
    <row r="51" ht="20.25" customHeight="1"/>
    <row r="52" ht="20.25" customHeight="1"/>
    <row r="53" ht="20.25" customHeight="1"/>
    <row r="54" ht="20.25" customHeight="1"/>
    <row r="55" ht="20.25" customHeight="1"/>
    <row r="56" ht="20.25" customHeight="1"/>
    <row r="57" ht="20.25" customHeight="1"/>
    <row r="58" ht="20.25" customHeight="1"/>
    <row r="59" ht="20.25" customHeight="1"/>
    <row r="60" ht="20.25" customHeight="1"/>
    <row r="61" ht="20.25" customHeight="1"/>
  </sheetData>
  <sheetProtection selectLockedCells="1"/>
  <mergeCells count="14">
    <mergeCell ref="T5:V5"/>
    <mergeCell ref="W5:Y5"/>
    <mergeCell ref="Z5:AB5"/>
    <mergeCell ref="B13:W13"/>
    <mergeCell ref="B2:AB2"/>
    <mergeCell ref="B3:C3"/>
    <mergeCell ref="D3:AB3"/>
    <mergeCell ref="B4:C4"/>
    <mergeCell ref="D4:AB4"/>
    <mergeCell ref="E5:G5"/>
    <mergeCell ref="H5:J5"/>
    <mergeCell ref="K5:M5"/>
    <mergeCell ref="N5:P5"/>
    <mergeCell ref="Q5:S5"/>
  </mergeCells>
  <phoneticPr fontId="3"/>
  <printOptions horizontalCentered="1"/>
  <pageMargins left="0.39370078740157483" right="0.35433070866141736" top="0.59055118110236227" bottom="0.59055118110236227" header="0.19685039370078741" footer="0.19685039370078741"/>
  <pageSetup paperSize="9" scale="85" orientation="landscape" r:id="rId1"/>
  <headerFooter alignWithMargins="0">
    <oddHeader xml:space="preserve">&amp;L&amp;K01+000
</oddHeader>
  </headerFooter>
  <rowBreaks count="1" manualBreakCount="1">
    <brk id="13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35CBC-0BEA-404F-A74B-A33D590484BB}">
  <sheetPr>
    <tabColor theme="1" tint="0.499984740745262"/>
    <pageSetUpPr fitToPage="1"/>
  </sheetPr>
  <dimension ref="A1:AB61"/>
  <sheetViews>
    <sheetView showGridLines="0" view="pageBreakPreview" zoomScale="71" zoomScaleNormal="55" zoomScaleSheetLayoutView="71" zoomScalePageLayoutView="85" workbookViewId="0">
      <selection activeCell="AF11" sqref="AF11"/>
    </sheetView>
  </sheetViews>
  <sheetFormatPr defaultColWidth="8.88671875" defaultRowHeight="13.2"/>
  <cols>
    <col min="1" max="1" width="1.33203125" style="1" customWidth="1"/>
    <col min="2" max="4" width="24.33203125" style="1" customWidth="1"/>
    <col min="5" max="28" width="3.88671875" style="1" customWidth="1"/>
    <col min="29" max="16384" width="8.88671875" style="1"/>
  </cols>
  <sheetData>
    <row r="1" spans="1:28" ht="23.25" customHeight="1">
      <c r="A1" s="25" t="s">
        <v>84</v>
      </c>
      <c r="B1" s="25"/>
      <c r="C1" s="25"/>
      <c r="D1" s="25"/>
      <c r="E1" s="25"/>
      <c r="F1" s="25"/>
      <c r="G1" s="25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29" t="s">
        <v>85</v>
      </c>
    </row>
    <row r="2" spans="1:28" ht="36" customHeight="1">
      <c r="B2" s="160" t="s">
        <v>86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</row>
    <row r="3" spans="1:28" ht="44.25" customHeight="1">
      <c r="A3" s="119"/>
      <c r="B3" s="161" t="s">
        <v>87</v>
      </c>
      <c r="C3" s="162"/>
      <c r="D3" s="163" t="s">
        <v>88</v>
      </c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</row>
    <row r="4" spans="1:28" ht="44.25" customHeight="1">
      <c r="A4" s="119"/>
      <c r="B4" s="161" t="s">
        <v>89</v>
      </c>
      <c r="C4" s="164"/>
      <c r="D4" s="163" t="s">
        <v>90</v>
      </c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</row>
    <row r="5" spans="1:28" ht="33" customHeight="1">
      <c r="B5" s="120" t="s">
        <v>103</v>
      </c>
      <c r="C5" s="121" t="s">
        <v>92</v>
      </c>
      <c r="D5" s="120" t="s">
        <v>93</v>
      </c>
      <c r="E5" s="165" t="s">
        <v>94</v>
      </c>
      <c r="F5" s="166"/>
      <c r="G5" s="167"/>
      <c r="H5" s="154" t="s">
        <v>95</v>
      </c>
      <c r="I5" s="154"/>
      <c r="J5" s="154"/>
      <c r="K5" s="155" t="s">
        <v>96</v>
      </c>
      <c r="L5" s="154"/>
      <c r="M5" s="156"/>
      <c r="N5" s="154" t="s">
        <v>97</v>
      </c>
      <c r="O5" s="154"/>
      <c r="P5" s="154"/>
      <c r="Q5" s="155" t="s">
        <v>98</v>
      </c>
      <c r="R5" s="154"/>
      <c r="S5" s="156"/>
      <c r="T5" s="154" t="s">
        <v>99</v>
      </c>
      <c r="U5" s="154"/>
      <c r="V5" s="154"/>
      <c r="W5" s="155" t="s">
        <v>100</v>
      </c>
      <c r="X5" s="154"/>
      <c r="Y5" s="156"/>
      <c r="Z5" s="154" t="s">
        <v>101</v>
      </c>
      <c r="AA5" s="154"/>
      <c r="AB5" s="154"/>
    </row>
    <row r="6" spans="1:28" ht="45.75" customHeight="1">
      <c r="B6" s="168" t="s">
        <v>104</v>
      </c>
      <c r="C6" s="123" t="s">
        <v>105</v>
      </c>
      <c r="D6" s="168" t="s">
        <v>106</v>
      </c>
      <c r="E6" s="141"/>
      <c r="F6" s="125"/>
      <c r="G6" s="126"/>
      <c r="H6" s="127"/>
      <c r="I6" s="128"/>
      <c r="J6" s="129"/>
      <c r="K6" s="130"/>
      <c r="L6" s="128"/>
      <c r="M6" s="131"/>
      <c r="N6" s="127"/>
      <c r="O6" s="128"/>
      <c r="P6" s="129"/>
      <c r="Q6" s="130"/>
      <c r="R6" s="128"/>
      <c r="S6" s="131"/>
      <c r="T6" s="127"/>
      <c r="U6" s="128"/>
      <c r="V6" s="129"/>
      <c r="W6" s="130"/>
      <c r="X6" s="128"/>
      <c r="Y6" s="131"/>
      <c r="Z6" s="127"/>
      <c r="AA6" s="128"/>
      <c r="AB6" s="129"/>
    </row>
    <row r="7" spans="1:28" ht="40.5" customHeight="1">
      <c r="B7" s="169"/>
      <c r="C7" s="123" t="s">
        <v>107</v>
      </c>
      <c r="D7" s="169"/>
      <c r="E7" s="133"/>
      <c r="F7" s="134"/>
      <c r="G7" s="135"/>
      <c r="H7" s="136"/>
      <c r="I7" s="137"/>
      <c r="J7" s="138"/>
      <c r="K7" s="139"/>
      <c r="L7" s="137"/>
      <c r="M7" s="140"/>
      <c r="N7" s="136"/>
      <c r="O7" s="137"/>
      <c r="P7" s="138"/>
      <c r="Q7" s="139"/>
      <c r="R7" s="137"/>
      <c r="S7" s="140"/>
      <c r="T7" s="136"/>
      <c r="U7" s="137"/>
      <c r="V7" s="138"/>
      <c r="W7" s="139"/>
      <c r="X7" s="137"/>
      <c r="Y7" s="140"/>
      <c r="Z7" s="136"/>
      <c r="AA7" s="137"/>
      <c r="AB7" s="138"/>
    </row>
    <row r="8" spans="1:28" ht="40.5" customHeight="1">
      <c r="B8" s="170"/>
      <c r="C8" s="123" t="s">
        <v>108</v>
      </c>
      <c r="D8" s="170"/>
      <c r="E8" s="141"/>
      <c r="F8" s="125"/>
      <c r="G8" s="126"/>
      <c r="H8" s="127"/>
      <c r="I8" s="128"/>
      <c r="J8" s="129"/>
      <c r="K8" s="130"/>
      <c r="L8" s="128"/>
      <c r="M8" s="131"/>
      <c r="N8" s="127"/>
      <c r="O8" s="128"/>
      <c r="P8" s="129"/>
      <c r="Q8" s="130"/>
      <c r="R8" s="128"/>
      <c r="S8" s="131"/>
      <c r="T8" s="127"/>
      <c r="U8" s="128"/>
      <c r="V8" s="129"/>
      <c r="W8" s="130"/>
      <c r="X8" s="128"/>
      <c r="Y8" s="131"/>
      <c r="Z8" s="127"/>
      <c r="AA8" s="128"/>
      <c r="AB8" s="129"/>
    </row>
    <row r="9" spans="1:28" ht="52.5" customHeight="1">
      <c r="B9" s="168" t="s">
        <v>109</v>
      </c>
      <c r="C9" s="123" t="s">
        <v>110</v>
      </c>
      <c r="D9" s="171" t="s">
        <v>111</v>
      </c>
      <c r="E9" s="142"/>
      <c r="F9" s="143"/>
      <c r="G9" s="144"/>
      <c r="H9" s="136"/>
      <c r="I9" s="137"/>
      <c r="J9" s="138"/>
      <c r="K9" s="139"/>
      <c r="L9" s="137"/>
      <c r="M9" s="140"/>
      <c r="N9" s="136"/>
      <c r="O9" s="137"/>
      <c r="P9" s="138"/>
      <c r="Q9" s="139"/>
      <c r="R9" s="137"/>
      <c r="S9" s="140"/>
      <c r="T9" s="136"/>
      <c r="U9" s="137"/>
      <c r="V9" s="138"/>
      <c r="W9" s="139"/>
      <c r="X9" s="137"/>
      <c r="Y9" s="140"/>
      <c r="Z9" s="136"/>
      <c r="AA9" s="137"/>
      <c r="AB9" s="138"/>
    </row>
    <row r="10" spans="1:28" ht="52.5" customHeight="1">
      <c r="B10" s="170"/>
      <c r="C10" s="123" t="s">
        <v>112</v>
      </c>
      <c r="D10" s="172"/>
      <c r="E10" s="145"/>
      <c r="F10" s="146"/>
      <c r="G10" s="147"/>
      <c r="H10" s="127"/>
      <c r="I10" s="128"/>
      <c r="J10" s="129"/>
      <c r="K10" s="130"/>
      <c r="L10" s="128"/>
      <c r="M10" s="131"/>
      <c r="N10" s="127"/>
      <c r="O10" s="128"/>
      <c r="P10" s="129"/>
      <c r="Q10" s="130"/>
      <c r="R10" s="128"/>
      <c r="S10" s="131"/>
      <c r="T10" s="127"/>
      <c r="U10" s="128"/>
      <c r="V10" s="129"/>
      <c r="W10" s="130"/>
      <c r="X10" s="128"/>
      <c r="Y10" s="131"/>
      <c r="Z10" s="127"/>
      <c r="AA10" s="128"/>
      <c r="AB10" s="129"/>
    </row>
    <row r="11" spans="1:28" ht="52.5" customHeight="1">
      <c r="B11" s="148"/>
      <c r="C11" s="148"/>
      <c r="D11" s="148"/>
      <c r="E11" s="139"/>
      <c r="F11" s="137"/>
      <c r="G11" s="140"/>
      <c r="H11" s="136"/>
      <c r="I11" s="137"/>
      <c r="J11" s="138"/>
      <c r="K11" s="139"/>
      <c r="L11" s="137"/>
      <c r="M11" s="140"/>
      <c r="N11" s="136"/>
      <c r="O11" s="137"/>
      <c r="P11" s="138"/>
      <c r="Q11" s="139"/>
      <c r="R11" s="137"/>
      <c r="S11" s="140"/>
      <c r="T11" s="136"/>
      <c r="U11" s="137"/>
      <c r="V11" s="138"/>
      <c r="W11" s="139"/>
      <c r="X11" s="137"/>
      <c r="Y11" s="140"/>
      <c r="Z11" s="136"/>
      <c r="AA11" s="137"/>
      <c r="AB11" s="138"/>
    </row>
    <row r="12" spans="1:28" ht="52.5" customHeight="1">
      <c r="B12" s="148"/>
      <c r="C12" s="148"/>
      <c r="D12" s="148"/>
      <c r="E12" s="127"/>
      <c r="F12" s="128"/>
      <c r="G12" s="131"/>
      <c r="H12" s="127"/>
      <c r="I12" s="128"/>
      <c r="J12" s="129"/>
      <c r="K12" s="130"/>
      <c r="L12" s="128"/>
      <c r="M12" s="131"/>
      <c r="N12" s="127"/>
      <c r="O12" s="128"/>
      <c r="P12" s="129"/>
      <c r="Q12" s="130"/>
      <c r="R12" s="128"/>
      <c r="S12" s="131"/>
      <c r="T12" s="127"/>
      <c r="U12" s="128"/>
      <c r="V12" s="129"/>
      <c r="W12" s="130"/>
      <c r="X12" s="128"/>
      <c r="Y12" s="131"/>
      <c r="Z12" s="127"/>
      <c r="AA12" s="128"/>
      <c r="AB12" s="129"/>
    </row>
    <row r="13" spans="1:28" ht="52.5" customHeight="1">
      <c r="B13" s="157" t="s">
        <v>113</v>
      </c>
      <c r="C13" s="158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</row>
    <row r="14" spans="1:28" ht="52.5" customHeight="1"/>
    <row r="15" spans="1:28" ht="52.5" customHeight="1"/>
    <row r="16" spans="1:28" ht="52.5" customHeight="1"/>
    <row r="17" ht="52.5" customHeight="1"/>
    <row r="18" ht="52.5" customHeight="1"/>
    <row r="19" ht="20.25" customHeight="1"/>
    <row r="20" ht="20.25" customHeight="1"/>
    <row r="21" ht="20.25" customHeight="1"/>
    <row r="22" ht="20.25" customHeight="1"/>
    <row r="23" ht="20.25" customHeight="1"/>
    <row r="24" ht="20.25" customHeight="1"/>
    <row r="25" ht="20.25" customHeight="1"/>
    <row r="26" ht="20.25" customHeight="1"/>
    <row r="27" ht="20.25" customHeight="1"/>
    <row r="28" ht="20.25" customHeight="1"/>
    <row r="29" ht="20.25" customHeight="1"/>
    <row r="30" ht="20.25" customHeight="1"/>
    <row r="31" ht="20.25" customHeight="1"/>
    <row r="32" ht="20.25" customHeight="1"/>
    <row r="33" ht="20.25" customHeight="1"/>
    <row r="34" ht="20.25" customHeight="1"/>
    <row r="35" ht="20.25" customHeight="1"/>
    <row r="36" ht="20.25" customHeight="1"/>
    <row r="37" ht="20.25" customHeight="1"/>
    <row r="38" ht="20.25" customHeight="1"/>
    <row r="39" ht="20.25" customHeight="1"/>
    <row r="40" ht="20.25" customHeight="1"/>
    <row r="41" ht="20.25" customHeight="1"/>
    <row r="42" ht="20.25" customHeight="1"/>
    <row r="43" ht="20.25" customHeight="1"/>
    <row r="44" ht="20.25" customHeight="1"/>
    <row r="45" ht="20.25" customHeight="1"/>
    <row r="46" ht="20.25" customHeight="1"/>
    <row r="47" ht="20.25" customHeight="1"/>
    <row r="48" ht="20.25" customHeight="1"/>
    <row r="49" ht="20.25" customHeight="1"/>
    <row r="50" ht="20.25" customHeight="1"/>
    <row r="51" ht="20.25" customHeight="1"/>
    <row r="52" ht="20.25" customHeight="1"/>
    <row r="53" ht="20.25" customHeight="1"/>
    <row r="54" ht="20.25" customHeight="1"/>
    <row r="55" ht="20.25" customHeight="1"/>
    <row r="56" ht="20.25" customHeight="1"/>
    <row r="57" ht="20.25" customHeight="1"/>
    <row r="58" ht="20.25" customHeight="1"/>
    <row r="59" ht="20.25" customHeight="1"/>
    <row r="60" ht="20.25" customHeight="1"/>
    <row r="61" ht="20.25" customHeight="1"/>
  </sheetData>
  <sheetProtection selectLockedCells="1"/>
  <mergeCells count="18">
    <mergeCell ref="B2:AB2"/>
    <mergeCell ref="B3:C3"/>
    <mergeCell ref="D3:AB3"/>
    <mergeCell ref="B4:C4"/>
    <mergeCell ref="D4:AB4"/>
    <mergeCell ref="B13:W13"/>
    <mergeCell ref="T5:V5"/>
    <mergeCell ref="W5:Y5"/>
    <mergeCell ref="Z5:AB5"/>
    <mergeCell ref="B6:B8"/>
    <mergeCell ref="D6:D8"/>
    <mergeCell ref="B9:B10"/>
    <mergeCell ref="D9:D10"/>
    <mergeCell ref="E5:G5"/>
    <mergeCell ref="H5:J5"/>
    <mergeCell ref="K5:M5"/>
    <mergeCell ref="N5:P5"/>
    <mergeCell ref="Q5:S5"/>
  </mergeCells>
  <phoneticPr fontId="3"/>
  <printOptions horizontalCentered="1"/>
  <pageMargins left="0.39370078740157483" right="0.35433070866141736" top="0.59055118110236227" bottom="0.59055118110236227" header="0.19685039370078741" footer="0.19685039370078741"/>
  <pageSetup paperSize="9" scale="85" orientation="landscape" r:id="rId1"/>
  <headerFooter alignWithMargins="0">
    <oddHeader xml:space="preserve">&amp;L&amp;K01+000
</oddHeader>
  </headerFooter>
  <rowBreaks count="1" manualBreakCount="1">
    <brk id="13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P40"/>
  <sheetViews>
    <sheetView showGridLines="0" view="pageBreakPreview" zoomScale="94" zoomScaleNormal="55" zoomScaleSheetLayoutView="94" zoomScalePageLayoutView="85" workbookViewId="0">
      <selection activeCell="I19" sqref="I19"/>
    </sheetView>
  </sheetViews>
  <sheetFormatPr defaultColWidth="8.88671875" defaultRowHeight="13.2"/>
  <cols>
    <col min="1" max="1" width="2.88671875" style="1" customWidth="1"/>
    <col min="2" max="2" width="34.77734375" style="1" customWidth="1"/>
    <col min="3" max="3" width="16.6640625" style="1" customWidth="1"/>
    <col min="4" max="4" width="35.6640625" style="1" customWidth="1"/>
    <col min="5" max="5" width="1.6640625" style="1" customWidth="1"/>
    <col min="6" max="6" width="2.109375" style="1" customWidth="1"/>
    <col min="7" max="7" width="13.88671875" style="1" customWidth="1"/>
    <col min="8" max="8" width="14.88671875" style="1" customWidth="1"/>
    <col min="9" max="9" width="9.33203125" style="1" customWidth="1"/>
    <col min="10" max="10" width="4.109375" style="1" customWidth="1"/>
    <col min="11" max="11" width="25" style="1" bestFit="1" customWidth="1"/>
    <col min="12" max="12" width="12.6640625" style="1" bestFit="1" customWidth="1"/>
    <col min="13" max="16384" width="8.88671875" style="1"/>
  </cols>
  <sheetData>
    <row r="1" spans="1:9" ht="23.25" customHeight="1">
      <c r="A1" s="25" t="s">
        <v>15</v>
      </c>
      <c r="B1" s="25"/>
      <c r="C1" s="25"/>
      <c r="D1" s="42" t="s">
        <v>13</v>
      </c>
      <c r="E1" s="2"/>
      <c r="F1" s="2"/>
    </row>
    <row r="2" spans="1:9" ht="26.4" customHeight="1">
      <c r="A2" s="173" t="s">
        <v>12</v>
      </c>
      <c r="B2" s="173"/>
      <c r="C2" s="173"/>
      <c r="D2" s="173"/>
      <c r="E2" s="2"/>
      <c r="F2" s="2"/>
    </row>
    <row r="3" spans="1:9" ht="21.6" customHeight="1">
      <c r="A3" s="173" t="s">
        <v>6</v>
      </c>
      <c r="B3" s="173"/>
      <c r="C3" s="173"/>
      <c r="D3" s="173"/>
      <c r="E3" s="2"/>
      <c r="F3" s="2"/>
    </row>
    <row r="4" spans="1:9" ht="12.75" customHeight="1">
      <c r="B4" s="26"/>
      <c r="C4" s="27"/>
      <c r="D4" s="27"/>
      <c r="E4" s="2"/>
      <c r="F4" s="2"/>
    </row>
    <row r="5" spans="1:9" ht="22.2" customHeight="1">
      <c r="A5" s="188" t="s">
        <v>33</v>
      </c>
      <c r="B5" s="189"/>
      <c r="C5" s="184" t="s">
        <v>53</v>
      </c>
      <c r="D5" s="185"/>
      <c r="E5" s="3"/>
      <c r="F5" s="3"/>
      <c r="G5" s="3"/>
      <c r="H5" s="3"/>
      <c r="I5" s="3"/>
    </row>
    <row r="6" spans="1:9" ht="22.5" customHeight="1">
      <c r="A6" s="188" t="s">
        <v>34</v>
      </c>
      <c r="B6" s="189"/>
      <c r="C6" s="186" t="s">
        <v>35</v>
      </c>
      <c r="D6" s="187"/>
      <c r="E6" s="2"/>
      <c r="F6" s="2"/>
    </row>
    <row r="7" spans="1:9" ht="19.5" customHeight="1">
      <c r="B7" s="28"/>
      <c r="C7" s="28"/>
      <c r="D7" s="28"/>
      <c r="E7" s="2"/>
      <c r="F7" s="2"/>
      <c r="G7" s="4"/>
    </row>
    <row r="8" spans="1:9" ht="12" customHeight="1">
      <c r="B8" s="2"/>
      <c r="C8" s="2"/>
      <c r="D8" s="29" t="s">
        <v>5</v>
      </c>
      <c r="E8" s="2"/>
      <c r="F8" s="2"/>
      <c r="G8" s="4"/>
    </row>
    <row r="9" spans="1:9" s="6" customFormat="1" ht="27.9" customHeight="1">
      <c r="A9" s="180" t="s">
        <v>2</v>
      </c>
      <c r="B9" s="181"/>
      <c r="C9" s="114" t="s">
        <v>4</v>
      </c>
      <c r="D9" s="30" t="s">
        <v>9</v>
      </c>
      <c r="E9" s="5"/>
      <c r="F9" s="5"/>
    </row>
    <row r="10" spans="1:9" s="6" customFormat="1" ht="27.9" customHeight="1">
      <c r="A10" s="178" t="s">
        <v>70</v>
      </c>
      <c r="B10" s="179"/>
      <c r="C10" s="115">
        <f>SUM(C11:C12)</f>
        <v>0</v>
      </c>
      <c r="D10" s="16" t="s">
        <v>68</v>
      </c>
      <c r="G10" s="5"/>
      <c r="H10" s="7"/>
      <c r="I10" s="8"/>
    </row>
    <row r="11" spans="1:9" s="6" customFormat="1" ht="27.9" customHeight="1">
      <c r="A11" s="31"/>
      <c r="B11" s="32" t="s">
        <v>73</v>
      </c>
      <c r="C11" s="108">
        <f>'積算書 Ⅰ（提案企業）'!B9</f>
        <v>0</v>
      </c>
      <c r="D11" s="41"/>
      <c r="I11" s="8"/>
    </row>
    <row r="12" spans="1:9" s="6" customFormat="1" ht="27.9" customHeight="1">
      <c r="A12" s="31"/>
      <c r="B12" s="32" t="s">
        <v>74</v>
      </c>
      <c r="C12" s="108">
        <f>'積算書 Ⅰ（提案企業）'!B12</f>
        <v>0</v>
      </c>
      <c r="D12" s="41"/>
    </row>
    <row r="13" spans="1:9" s="6" customFormat="1" ht="27.9" customHeight="1">
      <c r="A13" s="182" t="s">
        <v>71</v>
      </c>
      <c r="B13" s="183"/>
      <c r="C13" s="115">
        <f>SUM(C14:C16)</f>
        <v>0</v>
      </c>
      <c r="D13" s="17" t="str">
        <f>'積算書 Ⅱ-1（連携先-研究機関）'!B6</f>
        <v>○○大学</v>
      </c>
      <c r="G13" s="8"/>
      <c r="H13" s="9"/>
      <c r="I13" s="8"/>
    </row>
    <row r="14" spans="1:9" s="6" customFormat="1" ht="27.9" customHeight="1">
      <c r="A14" s="31"/>
      <c r="B14" s="33" t="s">
        <v>73</v>
      </c>
      <c r="C14" s="108">
        <f>'積算書 Ⅱ-1（連携先-研究機関）'!B9</f>
        <v>0</v>
      </c>
      <c r="D14" s="41"/>
      <c r="G14" s="6" t="s">
        <v>0</v>
      </c>
      <c r="I14" s="8"/>
    </row>
    <row r="15" spans="1:9" s="6" customFormat="1" ht="27.9" customHeight="1">
      <c r="A15" s="31"/>
      <c r="B15" s="33" t="s">
        <v>74</v>
      </c>
      <c r="C15" s="108">
        <f>'積算書 Ⅱ-1（連携先-研究機関）'!B12</f>
        <v>0</v>
      </c>
      <c r="D15" s="41"/>
      <c r="I15" s="8"/>
    </row>
    <row r="16" spans="1:9" s="6" customFormat="1" ht="27.9" customHeight="1">
      <c r="A16" s="31"/>
      <c r="B16" s="33" t="s">
        <v>75</v>
      </c>
      <c r="C16" s="108">
        <f>'積算書 Ⅱ-1（連携先-研究機関）'!B38</f>
        <v>0</v>
      </c>
      <c r="D16" s="93" t="s">
        <v>72</v>
      </c>
      <c r="I16" s="8"/>
    </row>
    <row r="17" spans="1:16" s="6" customFormat="1" ht="27.9" customHeight="1">
      <c r="A17" s="182" t="s">
        <v>81</v>
      </c>
      <c r="B17" s="183"/>
      <c r="C17" s="115">
        <f>SUM(C18:C19)</f>
        <v>0</v>
      </c>
      <c r="D17" s="17" t="str">
        <f>'積算書 Ⅱ-2（連携先-企業）'!B6</f>
        <v>株式会社○○</v>
      </c>
      <c r="I17" s="8"/>
    </row>
    <row r="18" spans="1:16" s="6" customFormat="1" ht="27.9" customHeight="1">
      <c r="A18" s="94"/>
      <c r="B18" s="32" t="s">
        <v>73</v>
      </c>
      <c r="C18" s="108">
        <f>'積算書 Ⅱ-2（連携先-企業）'!B9</f>
        <v>0</v>
      </c>
      <c r="D18" s="41"/>
      <c r="I18" s="8"/>
    </row>
    <row r="19" spans="1:16" s="6" customFormat="1" ht="27.9" customHeight="1">
      <c r="A19" s="31"/>
      <c r="B19" s="32" t="s">
        <v>74</v>
      </c>
      <c r="C19" s="108">
        <f>'積算書 Ⅱ-2（連携先-企業）'!B12</f>
        <v>0</v>
      </c>
      <c r="D19" s="41"/>
      <c r="I19" s="8"/>
    </row>
    <row r="20" spans="1:16" s="6" customFormat="1" ht="27.9" customHeight="1">
      <c r="A20" s="174" t="s">
        <v>1</v>
      </c>
      <c r="B20" s="174"/>
      <c r="C20" s="116">
        <f>SUM(C10+C13+C17)</f>
        <v>0</v>
      </c>
      <c r="D20" s="18"/>
      <c r="H20" s="10"/>
      <c r="P20" s="11"/>
    </row>
    <row r="21" spans="1:16" s="6" customFormat="1" ht="27.9" customHeight="1" thickBot="1">
      <c r="A21" s="175" t="s">
        <v>69</v>
      </c>
      <c r="B21" s="175"/>
      <c r="C21" s="117">
        <f>ROUNDDOWN(C20*0.1,0)</f>
        <v>0</v>
      </c>
      <c r="D21" s="19"/>
      <c r="G21" s="12"/>
      <c r="P21" s="11"/>
    </row>
    <row r="22" spans="1:16" s="6" customFormat="1" ht="34.5" customHeight="1" thickTop="1">
      <c r="A22" s="177" t="s">
        <v>7</v>
      </c>
      <c r="B22" s="177"/>
      <c r="C22" s="118">
        <f>SUM(C20+C21)</f>
        <v>0</v>
      </c>
      <c r="D22" s="20"/>
      <c r="G22" s="12"/>
      <c r="P22" s="11"/>
    </row>
    <row r="23" spans="1:16" s="6" customFormat="1" ht="34.5" customHeight="1">
      <c r="A23" s="176" t="s">
        <v>14</v>
      </c>
      <c r="B23" s="176"/>
      <c r="C23" s="116">
        <f>IF(ROUNDDOWN(C22*2/3,0)&gt;1100000,1100000,ROUNDDOWN(C22*2/3,0))</f>
        <v>0</v>
      </c>
      <c r="D23" s="21" t="s">
        <v>45</v>
      </c>
      <c r="G23" s="12"/>
      <c r="P23" s="11"/>
    </row>
    <row r="24" spans="1:16" ht="23.25" customHeight="1">
      <c r="P24" s="13"/>
    </row>
    <row r="25" spans="1:16" ht="26.4" customHeight="1">
      <c r="B25" s="95" t="s">
        <v>76</v>
      </c>
      <c r="C25" s="99">
        <f>SUM(C11,C14,C18)</f>
        <v>0</v>
      </c>
      <c r="D25" s="96" t="s">
        <v>78</v>
      </c>
      <c r="P25" s="13"/>
    </row>
    <row r="26" spans="1:16" ht="26.4" customHeight="1">
      <c r="B26" s="95" t="s">
        <v>77</v>
      </c>
      <c r="C26" s="98">
        <f>IF(ROUNDDOWN(C20*1/2,0)&gt;750000,750000,ROUNDDOWN(C20*1/2,0))</f>
        <v>0</v>
      </c>
      <c r="D26" s="97" t="s">
        <v>79</v>
      </c>
      <c r="P26" s="13"/>
    </row>
    <row r="27" spans="1:16" ht="23.25" customHeight="1">
      <c r="P27" s="13"/>
    </row>
    <row r="28" spans="1:16" ht="23.25" customHeight="1">
      <c r="P28" s="13"/>
    </row>
    <row r="29" spans="1:16" ht="23.25" customHeight="1">
      <c r="P29" s="13"/>
    </row>
    <row r="30" spans="1:16" ht="23.25" customHeight="1">
      <c r="P30" s="13"/>
    </row>
    <row r="31" spans="1:16">
      <c r="P31" s="13"/>
    </row>
    <row r="32" spans="1:16">
      <c r="P32" s="13"/>
    </row>
    <row r="33" spans="16:16">
      <c r="P33" s="13"/>
    </row>
    <row r="34" spans="16:16">
      <c r="P34" s="13"/>
    </row>
    <row r="35" spans="16:16">
      <c r="P35" s="13"/>
    </row>
    <row r="36" spans="16:16">
      <c r="P36" s="13"/>
    </row>
    <row r="37" spans="16:16">
      <c r="P37" s="13"/>
    </row>
    <row r="38" spans="16:16">
      <c r="P38" s="13"/>
    </row>
    <row r="39" spans="16:16">
      <c r="P39" s="13"/>
    </row>
    <row r="40" spans="16:16">
      <c r="P40" s="13"/>
    </row>
  </sheetData>
  <sheetProtection selectLockedCells="1"/>
  <mergeCells count="14">
    <mergeCell ref="A2:D2"/>
    <mergeCell ref="A3:D3"/>
    <mergeCell ref="A20:B20"/>
    <mergeCell ref="A21:B21"/>
    <mergeCell ref="A23:B23"/>
    <mergeCell ref="A22:B22"/>
    <mergeCell ref="A10:B10"/>
    <mergeCell ref="A9:B9"/>
    <mergeCell ref="A13:B13"/>
    <mergeCell ref="A17:B17"/>
    <mergeCell ref="C5:D5"/>
    <mergeCell ref="C6:D6"/>
    <mergeCell ref="A5:B5"/>
    <mergeCell ref="A6:B6"/>
  </mergeCells>
  <phoneticPr fontId="3"/>
  <conditionalFormatting sqref="C25">
    <cfRule type="cellIs" dxfId="0" priority="1" operator="greaterThan">
      <formula>$C$26</formula>
    </cfRule>
  </conditionalFormatting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>
    <oddHeader xml:space="preserve">&amp;L&amp;K01+000
</oddHeader>
  </headerFooter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  <pageSetUpPr fitToPage="1"/>
  </sheetPr>
  <dimension ref="A1:O54"/>
  <sheetViews>
    <sheetView showGridLines="0" view="pageBreakPreview" zoomScale="70" zoomScaleNormal="100" zoomScaleSheetLayoutView="70" workbookViewId="0">
      <selection activeCell="L6" sqref="L6"/>
    </sheetView>
  </sheetViews>
  <sheetFormatPr defaultColWidth="8.88671875" defaultRowHeight="13.2"/>
  <cols>
    <col min="1" max="1" width="49.88671875" style="22" customWidth="1"/>
    <col min="2" max="2" width="21.44140625" style="22" customWidth="1"/>
    <col min="3" max="3" width="48.5546875" style="22" customWidth="1"/>
    <col min="4" max="4" width="1.6640625" style="22" customWidth="1"/>
    <col min="5" max="5" width="2.109375" style="22" customWidth="1"/>
    <col min="6" max="6" width="13.88671875" style="22" customWidth="1"/>
    <col min="7" max="7" width="14.88671875" style="22" customWidth="1"/>
    <col min="8" max="8" width="9.33203125" style="22" customWidth="1"/>
    <col min="9" max="9" width="4.109375" style="22" customWidth="1"/>
    <col min="10" max="10" width="25" style="22" bestFit="1" customWidth="1"/>
    <col min="11" max="11" width="12.6640625" style="22" bestFit="1" customWidth="1"/>
    <col min="12" max="16384" width="8.88671875" style="22"/>
  </cols>
  <sheetData>
    <row r="1" spans="1:8" ht="23.25" customHeight="1">
      <c r="A1" s="25" t="s">
        <v>15</v>
      </c>
      <c r="B1" s="25"/>
      <c r="C1" s="42"/>
      <c r="D1" s="43"/>
      <c r="E1" s="24"/>
    </row>
    <row r="2" spans="1:8" ht="25.8" customHeight="1">
      <c r="A2" s="173" t="s">
        <v>10</v>
      </c>
      <c r="B2" s="173"/>
      <c r="C2" s="173"/>
      <c r="D2" s="24"/>
      <c r="E2" s="24"/>
    </row>
    <row r="3" spans="1:8" ht="21.6" customHeight="1">
      <c r="A3" s="173" t="s">
        <v>36</v>
      </c>
      <c r="B3" s="173"/>
      <c r="C3" s="173"/>
      <c r="D3" s="24"/>
      <c r="E3" s="24"/>
    </row>
    <row r="4" spans="1:8" ht="12.75" customHeight="1">
      <c r="A4" s="26"/>
      <c r="B4" s="27"/>
      <c r="C4" s="27"/>
      <c r="D4" s="24"/>
      <c r="E4" s="24"/>
    </row>
    <row r="5" spans="1:8" ht="22.2" customHeight="1">
      <c r="A5" s="92" t="s">
        <v>33</v>
      </c>
      <c r="B5" s="190" t="str">
        <f>'積算書（総括）'!C5</f>
        <v>○○○○の可能性調査</v>
      </c>
      <c r="C5" s="191"/>
      <c r="D5" s="23"/>
      <c r="E5" s="23"/>
      <c r="F5" s="23"/>
      <c r="G5" s="23"/>
      <c r="H5" s="23"/>
    </row>
    <row r="6" spans="1:8" ht="22.5" customHeight="1">
      <c r="A6" s="92" t="s">
        <v>34</v>
      </c>
      <c r="B6" s="192" t="str">
        <f>'積算書（総括）'!C6</f>
        <v>○○○○</v>
      </c>
      <c r="C6" s="193"/>
      <c r="D6" s="24"/>
      <c r="E6" s="24"/>
    </row>
    <row r="7" spans="1:8" ht="21.75" customHeight="1">
      <c r="A7" s="1"/>
      <c r="B7" s="2"/>
      <c r="C7" s="29" t="s">
        <v>5</v>
      </c>
      <c r="D7" s="24"/>
      <c r="E7" s="24"/>
      <c r="F7" s="34"/>
    </row>
    <row r="8" spans="1:8" s="36" customFormat="1" ht="37.799999999999997" customHeight="1">
      <c r="A8" s="70" t="s">
        <v>8</v>
      </c>
      <c r="B8" s="102" t="s">
        <v>32</v>
      </c>
      <c r="C8" s="72" t="s">
        <v>3</v>
      </c>
      <c r="D8" s="35"/>
      <c r="E8" s="35"/>
    </row>
    <row r="9" spans="1:8" s="36" customFormat="1" ht="27.75" customHeight="1">
      <c r="A9" s="60" t="s">
        <v>17</v>
      </c>
      <c r="B9" s="103">
        <f>SUM(B10:B11)</f>
        <v>0</v>
      </c>
      <c r="C9" s="62"/>
      <c r="H9" s="37"/>
    </row>
    <row r="10" spans="1:8" s="36" customFormat="1" ht="27.75" customHeight="1">
      <c r="A10" s="90"/>
      <c r="B10" s="104"/>
      <c r="C10" s="91"/>
      <c r="H10" s="37"/>
    </row>
    <row r="11" spans="1:8" s="36" customFormat="1" ht="27.75" customHeight="1">
      <c r="A11" s="77"/>
      <c r="B11" s="105"/>
      <c r="C11" s="15"/>
      <c r="H11" s="37"/>
    </row>
    <row r="12" spans="1:8" s="36" customFormat="1" ht="27.75" customHeight="1">
      <c r="A12" s="63" t="s">
        <v>19</v>
      </c>
      <c r="B12" s="106">
        <f>SUM(B13,B15,B17,B19,B21,B23,B25,B27,B29,B31,B33,B35)</f>
        <v>0</v>
      </c>
      <c r="C12" s="65"/>
      <c r="H12" s="37"/>
    </row>
    <row r="13" spans="1:8" s="36" customFormat="1" ht="27.75" customHeight="1">
      <c r="A13" s="85" t="s">
        <v>21</v>
      </c>
      <c r="B13" s="107">
        <f>SUM(B14:B14)</f>
        <v>0</v>
      </c>
      <c r="C13" s="59"/>
      <c r="H13" s="37"/>
    </row>
    <row r="14" spans="1:8" s="36" customFormat="1" ht="27.75" customHeight="1">
      <c r="A14" s="77"/>
      <c r="B14" s="105"/>
      <c r="C14" s="15"/>
      <c r="H14" s="37"/>
    </row>
    <row r="15" spans="1:8" s="36" customFormat="1" ht="27.75" customHeight="1">
      <c r="A15" s="85" t="s">
        <v>22</v>
      </c>
      <c r="B15" s="108">
        <f>SUM(B16:B16)</f>
        <v>0</v>
      </c>
      <c r="C15" s="48"/>
      <c r="H15" s="37"/>
    </row>
    <row r="16" spans="1:8" s="36" customFormat="1" ht="27.75" customHeight="1">
      <c r="A16" s="100"/>
      <c r="B16" s="105"/>
      <c r="C16" s="78"/>
      <c r="H16" s="37"/>
    </row>
    <row r="17" spans="1:8" s="36" customFormat="1" ht="27.75" customHeight="1">
      <c r="A17" s="85" t="s">
        <v>20</v>
      </c>
      <c r="B17" s="108">
        <f>SUM(B18:B18)</f>
        <v>0</v>
      </c>
      <c r="C17" s="48"/>
      <c r="H17" s="37"/>
    </row>
    <row r="18" spans="1:8" s="36" customFormat="1" ht="27.75" customHeight="1">
      <c r="A18" s="100"/>
      <c r="B18" s="105"/>
      <c r="C18" s="78"/>
      <c r="H18" s="37"/>
    </row>
    <row r="19" spans="1:8" s="36" customFormat="1" ht="27.75" customHeight="1">
      <c r="A19" s="85" t="s">
        <v>23</v>
      </c>
      <c r="B19" s="108">
        <f>SUM(B20)</f>
        <v>0</v>
      </c>
      <c r="C19" s="48"/>
    </row>
    <row r="20" spans="1:8" s="36" customFormat="1" ht="27.75" customHeight="1">
      <c r="A20" s="100"/>
      <c r="B20" s="105"/>
      <c r="C20" s="78"/>
    </row>
    <row r="21" spans="1:8" s="36" customFormat="1" ht="27.75" customHeight="1">
      <c r="A21" s="85" t="s">
        <v>24</v>
      </c>
      <c r="B21" s="108">
        <f>SUM(B22)</f>
        <v>0</v>
      </c>
      <c r="C21" s="48"/>
    </row>
    <row r="22" spans="1:8" s="36" customFormat="1" ht="27.75" customHeight="1">
      <c r="A22" s="100"/>
      <c r="B22" s="105"/>
      <c r="C22" s="78"/>
    </row>
    <row r="23" spans="1:8" s="36" customFormat="1" ht="27.75" customHeight="1">
      <c r="A23" s="101" t="s">
        <v>25</v>
      </c>
      <c r="B23" s="108">
        <f>SUM(B24)</f>
        <v>0</v>
      </c>
      <c r="C23" s="48"/>
    </row>
    <row r="24" spans="1:8" s="36" customFormat="1" ht="27.75" customHeight="1">
      <c r="A24" s="14"/>
      <c r="B24" s="105"/>
      <c r="C24" s="78"/>
    </row>
    <row r="25" spans="1:8" s="36" customFormat="1" ht="27.75" customHeight="1">
      <c r="A25" s="101" t="s">
        <v>26</v>
      </c>
      <c r="B25" s="108">
        <f>SUM(B26)</f>
        <v>0</v>
      </c>
      <c r="C25" s="48"/>
    </row>
    <row r="26" spans="1:8" s="36" customFormat="1" ht="27.75" customHeight="1">
      <c r="A26" s="14"/>
      <c r="B26" s="105"/>
      <c r="C26" s="78"/>
    </row>
    <row r="27" spans="1:8" s="36" customFormat="1" ht="27.75" customHeight="1">
      <c r="A27" s="101" t="s">
        <v>27</v>
      </c>
      <c r="B27" s="108">
        <f>SUM(B28)</f>
        <v>0</v>
      </c>
      <c r="C27" s="48"/>
    </row>
    <row r="28" spans="1:8" s="36" customFormat="1" ht="27.75" customHeight="1">
      <c r="A28" s="14"/>
      <c r="B28" s="105"/>
      <c r="C28" s="15"/>
    </row>
    <row r="29" spans="1:8" s="36" customFormat="1" ht="27.75" customHeight="1">
      <c r="A29" s="101" t="s">
        <v>28</v>
      </c>
      <c r="B29" s="108">
        <f>SUM(B30)</f>
        <v>0</v>
      </c>
      <c r="C29" s="48"/>
    </row>
    <row r="30" spans="1:8" s="36" customFormat="1" ht="27.75" customHeight="1">
      <c r="A30" s="14"/>
      <c r="B30" s="105"/>
      <c r="C30" s="78"/>
    </row>
    <row r="31" spans="1:8" s="36" customFormat="1" ht="27.75" customHeight="1">
      <c r="A31" s="101" t="s">
        <v>29</v>
      </c>
      <c r="B31" s="108">
        <f>SUM(B32)</f>
        <v>0</v>
      </c>
      <c r="C31" s="48"/>
    </row>
    <row r="32" spans="1:8" s="36" customFormat="1" ht="27.75" customHeight="1">
      <c r="A32" s="14"/>
      <c r="B32" s="105"/>
      <c r="C32" s="78"/>
    </row>
    <row r="33" spans="1:15" s="36" customFormat="1" ht="27.75" customHeight="1">
      <c r="A33" s="101" t="s">
        <v>30</v>
      </c>
      <c r="B33" s="108">
        <f>SUM(B34)</f>
        <v>0</v>
      </c>
      <c r="C33" s="48"/>
    </row>
    <row r="34" spans="1:15" s="36" customFormat="1" ht="27.75" customHeight="1">
      <c r="A34" s="14"/>
      <c r="B34" s="105"/>
      <c r="C34" s="78"/>
    </row>
    <row r="35" spans="1:15" s="36" customFormat="1" ht="27.75" customHeight="1">
      <c r="A35" s="101" t="s">
        <v>31</v>
      </c>
      <c r="B35" s="108">
        <f>SUM(B36)</f>
        <v>0</v>
      </c>
      <c r="C35" s="48"/>
    </row>
    <row r="36" spans="1:15" s="36" customFormat="1" ht="27.75" customHeight="1">
      <c r="A36" s="79"/>
      <c r="B36" s="109"/>
      <c r="C36" s="80"/>
    </row>
    <row r="37" spans="1:15" s="36" customFormat="1" ht="27.75" customHeight="1">
      <c r="A37" s="73" t="s">
        <v>16</v>
      </c>
      <c r="B37" s="110">
        <f>SUM(B9+B12)</f>
        <v>0</v>
      </c>
      <c r="C37" s="75"/>
      <c r="G37" s="38"/>
      <c r="O37" s="39"/>
    </row>
    <row r="38" spans="1:15" ht="23.25" customHeight="1">
      <c r="O38" s="40"/>
    </row>
    <row r="39" spans="1:15" ht="23.25" customHeight="1">
      <c r="O39" s="40"/>
    </row>
    <row r="40" spans="1:15" ht="23.25" customHeight="1">
      <c r="O40" s="40"/>
    </row>
    <row r="41" spans="1:15" ht="23.25" customHeight="1">
      <c r="O41" s="40"/>
    </row>
    <row r="42" spans="1:15" ht="23.25" customHeight="1">
      <c r="O42" s="40"/>
    </row>
    <row r="43" spans="1:15" ht="23.25" customHeight="1">
      <c r="O43" s="40"/>
    </row>
    <row r="44" spans="1:15" ht="23.25" customHeight="1">
      <c r="O44" s="40"/>
    </row>
    <row r="45" spans="1:15">
      <c r="O45" s="40"/>
    </row>
    <row r="46" spans="1:15">
      <c r="O46" s="40"/>
    </row>
    <row r="47" spans="1:15">
      <c r="O47" s="40"/>
    </row>
    <row r="48" spans="1:15">
      <c r="O48" s="40"/>
    </row>
    <row r="49" spans="15:15">
      <c r="O49" s="40"/>
    </row>
    <row r="50" spans="15:15">
      <c r="O50" s="40"/>
    </row>
    <row r="51" spans="15:15">
      <c r="O51" s="40"/>
    </row>
    <row r="52" spans="15:15">
      <c r="O52" s="40"/>
    </row>
    <row r="53" spans="15:15">
      <c r="O53" s="40"/>
    </row>
    <row r="54" spans="15:15">
      <c r="O54" s="40"/>
    </row>
  </sheetData>
  <sheetProtection formatCells="0" formatColumns="0" formatRows="0" insertColumns="0" insertRows="0" insertHyperlinks="0" deleteColumns="0" deleteRows="0" sort="0" autoFilter="0" pivotTables="0"/>
  <mergeCells count="4">
    <mergeCell ref="A2:C2"/>
    <mergeCell ref="A3:C3"/>
    <mergeCell ref="B5:C5"/>
    <mergeCell ref="B6:C6"/>
  </mergeCells>
  <phoneticPr fontId="3"/>
  <dataValidations count="1">
    <dataValidation type="list" allowBlank="1" showInputMessage="1" showErrorMessage="1" sqref="A15 A35 A19 A29 A17 A21 A23 A25 A27 A31 A33 A13" xr:uid="{5B31E70C-8960-41BD-924E-0D938F355319}">
      <formula1>"ア　原材料費,イ　委託費,ウ　謝金,エ　旅費,オ　消耗品費,カ　燃料費,キ　印刷製本費,ク　役務費,ケ　使用料及び賃借料,コ　備品費,サ　負担金,シ　その他の経費"</formula1>
    </dataValidation>
  </dataValidations>
  <printOptions horizontalCentered="1"/>
  <pageMargins left="0.59055118110236227" right="0.35433070866141736" top="0.59055118110236227" bottom="0.59055118110236227" header="0.19685039370078741" footer="0.19685039370078741"/>
  <pageSetup paperSize="9" scale="7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DAB4E-E008-479B-88A0-EB45C22DD3BE}">
  <sheetPr>
    <tabColor rgb="FFFFFF00"/>
    <pageSetUpPr fitToPage="1"/>
  </sheetPr>
  <dimension ref="A1:O56"/>
  <sheetViews>
    <sheetView showGridLines="0" view="pageBreakPreview" zoomScale="70" zoomScaleNormal="100" zoomScaleSheetLayoutView="70" workbookViewId="0">
      <selection activeCell="J18" sqref="J18"/>
    </sheetView>
  </sheetViews>
  <sheetFormatPr defaultColWidth="8.88671875" defaultRowHeight="13.2"/>
  <cols>
    <col min="1" max="1" width="49.88671875" style="22" customWidth="1"/>
    <col min="2" max="2" width="21.44140625" style="22" customWidth="1"/>
    <col min="3" max="3" width="48.5546875" style="22" customWidth="1"/>
    <col min="4" max="4" width="1.6640625" style="22" customWidth="1"/>
    <col min="5" max="5" width="2.109375" style="22" customWidth="1"/>
    <col min="6" max="6" width="13.88671875" style="22" customWidth="1"/>
    <col min="7" max="7" width="14.88671875" style="22" customWidth="1"/>
    <col min="8" max="8" width="9.33203125" style="22" customWidth="1"/>
    <col min="9" max="9" width="4.109375" style="22" customWidth="1"/>
    <col min="10" max="10" width="25" style="22" bestFit="1" customWidth="1"/>
    <col min="11" max="11" width="12.6640625" style="22" bestFit="1" customWidth="1"/>
    <col min="12" max="16384" width="8.88671875" style="22"/>
  </cols>
  <sheetData>
    <row r="1" spans="1:8" ht="23.25" customHeight="1">
      <c r="A1" s="25" t="s">
        <v>15</v>
      </c>
      <c r="B1" s="25"/>
      <c r="C1" s="42"/>
      <c r="D1" s="43"/>
      <c r="E1" s="24"/>
    </row>
    <row r="2" spans="1:8" ht="25.8" customHeight="1">
      <c r="A2" s="173" t="s">
        <v>11</v>
      </c>
      <c r="B2" s="173"/>
      <c r="C2" s="173"/>
      <c r="D2" s="24"/>
      <c r="E2" s="24"/>
    </row>
    <row r="3" spans="1:8" ht="21.6" customHeight="1">
      <c r="A3" s="173" t="s">
        <v>37</v>
      </c>
      <c r="B3" s="173"/>
      <c r="C3" s="173"/>
      <c r="D3" s="24"/>
      <c r="E3" s="24"/>
    </row>
    <row r="4" spans="1:8" ht="12.75" customHeight="1">
      <c r="A4" s="26"/>
      <c r="B4" s="27"/>
      <c r="C4" s="27"/>
      <c r="D4" s="24"/>
      <c r="E4" s="24"/>
    </row>
    <row r="5" spans="1:8" ht="22.2" customHeight="1">
      <c r="A5" s="92" t="s">
        <v>33</v>
      </c>
      <c r="B5" s="190" t="str">
        <f>'積算書（総括）'!C5</f>
        <v>○○○○の可能性調査</v>
      </c>
      <c r="C5" s="191"/>
      <c r="D5" s="23"/>
      <c r="E5" s="23"/>
      <c r="F5" s="23"/>
      <c r="G5" s="23"/>
      <c r="H5" s="23"/>
    </row>
    <row r="6" spans="1:8" ht="22.5" customHeight="1">
      <c r="A6" s="92" t="s">
        <v>34</v>
      </c>
      <c r="B6" s="186" t="s">
        <v>38</v>
      </c>
      <c r="C6" s="187"/>
      <c r="D6" s="24"/>
      <c r="E6" s="24"/>
    </row>
    <row r="7" spans="1:8" ht="21.75" customHeight="1">
      <c r="A7" s="1"/>
      <c r="B7" s="2"/>
      <c r="C7" s="29" t="s">
        <v>5</v>
      </c>
      <c r="D7" s="24"/>
      <c r="E7" s="24"/>
      <c r="F7" s="34"/>
    </row>
    <row r="8" spans="1:8" s="36" customFormat="1" ht="37.799999999999997" customHeight="1">
      <c r="A8" s="70" t="s">
        <v>8</v>
      </c>
      <c r="B8" s="102" t="s">
        <v>32</v>
      </c>
      <c r="C8" s="72" t="s">
        <v>3</v>
      </c>
      <c r="D8" s="35"/>
      <c r="E8" s="35"/>
    </row>
    <row r="9" spans="1:8" s="36" customFormat="1" ht="27.75" customHeight="1">
      <c r="A9" s="60" t="s">
        <v>17</v>
      </c>
      <c r="B9" s="103">
        <f>SUM(B10:B11)</f>
        <v>0</v>
      </c>
      <c r="C9" s="62"/>
      <c r="H9" s="37"/>
    </row>
    <row r="10" spans="1:8" s="36" customFormat="1" ht="27.75" customHeight="1">
      <c r="A10" s="88"/>
      <c r="B10" s="111"/>
      <c r="C10" s="89"/>
      <c r="H10" s="37"/>
    </row>
    <row r="11" spans="1:8" s="36" customFormat="1" ht="27.75" customHeight="1">
      <c r="A11" s="76"/>
      <c r="B11" s="112"/>
      <c r="C11" s="57"/>
      <c r="H11" s="37"/>
    </row>
    <row r="12" spans="1:8" s="36" customFormat="1" ht="27.75" customHeight="1">
      <c r="A12" s="63" t="s">
        <v>19</v>
      </c>
      <c r="B12" s="106">
        <f>SUM(B13,B15,B17,B19,B21,B23,B25,B27,B29,B31,B33,B35)</f>
        <v>0</v>
      </c>
      <c r="C12" s="65"/>
      <c r="H12" s="37"/>
    </row>
    <row r="13" spans="1:8" s="36" customFormat="1" ht="27.75" customHeight="1">
      <c r="A13" s="85" t="s">
        <v>21</v>
      </c>
      <c r="B13" s="108">
        <f>SUM(B14:B14)</f>
        <v>0</v>
      </c>
      <c r="C13" s="59"/>
      <c r="H13" s="37"/>
    </row>
    <row r="14" spans="1:8" s="36" customFormat="1" ht="27.75" customHeight="1">
      <c r="A14" s="77"/>
      <c r="B14" s="105"/>
      <c r="C14" s="15"/>
      <c r="H14" s="37"/>
    </row>
    <row r="15" spans="1:8" s="36" customFormat="1" ht="27.75" customHeight="1">
      <c r="A15" s="85" t="s">
        <v>22</v>
      </c>
      <c r="B15" s="108">
        <f>SUM(B16:B16)</f>
        <v>0</v>
      </c>
      <c r="C15" s="48"/>
      <c r="H15" s="37"/>
    </row>
    <row r="16" spans="1:8" s="36" customFormat="1" ht="27.75" customHeight="1">
      <c r="A16" s="100"/>
      <c r="B16" s="105"/>
      <c r="C16" s="78"/>
      <c r="H16" s="37"/>
    </row>
    <row r="17" spans="1:8" s="36" customFormat="1" ht="27.75" customHeight="1">
      <c r="A17" s="85" t="s">
        <v>20</v>
      </c>
      <c r="B17" s="108">
        <f>SUM(B18:B18)</f>
        <v>0</v>
      </c>
      <c r="C17" s="48"/>
      <c r="H17" s="37"/>
    </row>
    <row r="18" spans="1:8" s="36" customFormat="1" ht="27.75" customHeight="1">
      <c r="A18" s="100"/>
      <c r="B18" s="105"/>
      <c r="C18" s="78"/>
      <c r="H18" s="37"/>
    </row>
    <row r="19" spans="1:8" s="36" customFormat="1" ht="27.75" customHeight="1">
      <c r="A19" s="85" t="s">
        <v>23</v>
      </c>
      <c r="B19" s="108">
        <f>SUM(B20)</f>
        <v>0</v>
      </c>
      <c r="C19" s="48"/>
    </row>
    <row r="20" spans="1:8" s="36" customFormat="1" ht="27.75" customHeight="1">
      <c r="A20" s="100"/>
      <c r="B20" s="105"/>
      <c r="C20" s="78"/>
    </row>
    <row r="21" spans="1:8" s="36" customFormat="1" ht="27.75" customHeight="1">
      <c r="A21" s="85" t="s">
        <v>24</v>
      </c>
      <c r="B21" s="108">
        <f>SUM(B22)</f>
        <v>0</v>
      </c>
      <c r="C21" s="48"/>
    </row>
    <row r="22" spans="1:8" s="36" customFormat="1" ht="27.75" customHeight="1">
      <c r="A22" s="100"/>
      <c r="B22" s="105"/>
      <c r="C22" s="78"/>
    </row>
    <row r="23" spans="1:8" s="36" customFormat="1" ht="27.75" customHeight="1">
      <c r="A23" s="101" t="s">
        <v>25</v>
      </c>
      <c r="B23" s="108">
        <f>SUM(B24)</f>
        <v>0</v>
      </c>
      <c r="C23" s="48"/>
    </row>
    <row r="24" spans="1:8" s="36" customFormat="1" ht="27.75" customHeight="1">
      <c r="A24" s="14"/>
      <c r="B24" s="105"/>
      <c r="C24" s="78"/>
    </row>
    <row r="25" spans="1:8" s="36" customFormat="1" ht="27.75" customHeight="1">
      <c r="A25" s="101" t="s">
        <v>26</v>
      </c>
      <c r="B25" s="108">
        <f>SUM(B26)</f>
        <v>0</v>
      </c>
      <c r="C25" s="48"/>
    </row>
    <row r="26" spans="1:8" s="36" customFormat="1" ht="27.75" customHeight="1">
      <c r="A26" s="14"/>
      <c r="B26" s="105"/>
      <c r="C26" s="78"/>
    </row>
    <row r="27" spans="1:8" s="36" customFormat="1" ht="27.75" customHeight="1">
      <c r="A27" s="101" t="s">
        <v>27</v>
      </c>
      <c r="B27" s="108">
        <f>SUM(B28)</f>
        <v>0</v>
      </c>
      <c r="C27" s="48"/>
    </row>
    <row r="28" spans="1:8" s="36" customFormat="1" ht="27.75" customHeight="1">
      <c r="A28" s="14"/>
      <c r="B28" s="105"/>
      <c r="C28" s="15"/>
    </row>
    <row r="29" spans="1:8" s="36" customFormat="1" ht="27.75" customHeight="1">
      <c r="A29" s="101" t="s">
        <v>28</v>
      </c>
      <c r="B29" s="108">
        <f>SUM(B30)</f>
        <v>0</v>
      </c>
      <c r="C29" s="48"/>
    </row>
    <row r="30" spans="1:8" s="36" customFormat="1" ht="27.75" customHeight="1">
      <c r="A30" s="14"/>
      <c r="B30" s="105"/>
      <c r="C30" s="78"/>
    </row>
    <row r="31" spans="1:8" s="36" customFormat="1" ht="27.75" customHeight="1">
      <c r="A31" s="101" t="s">
        <v>29</v>
      </c>
      <c r="B31" s="108">
        <f>SUM(B32)</f>
        <v>0</v>
      </c>
      <c r="C31" s="48"/>
    </row>
    <row r="32" spans="1:8" s="36" customFormat="1" ht="27.75" customHeight="1">
      <c r="A32" s="14"/>
      <c r="B32" s="105"/>
      <c r="C32" s="78"/>
    </row>
    <row r="33" spans="1:15" s="36" customFormat="1" ht="27.75" customHeight="1">
      <c r="A33" s="101" t="s">
        <v>30</v>
      </c>
      <c r="B33" s="108">
        <f>SUM(B34)</f>
        <v>0</v>
      </c>
      <c r="C33" s="48"/>
    </row>
    <row r="34" spans="1:15" s="36" customFormat="1" ht="27.75" customHeight="1">
      <c r="A34" s="14"/>
      <c r="B34" s="105"/>
      <c r="C34" s="78"/>
    </row>
    <row r="35" spans="1:15" s="36" customFormat="1" ht="27.75" customHeight="1">
      <c r="A35" s="101" t="s">
        <v>31</v>
      </c>
      <c r="B35" s="108">
        <f>SUM(B36)</f>
        <v>0</v>
      </c>
      <c r="C35" s="48"/>
    </row>
    <row r="36" spans="1:15" s="36" customFormat="1" ht="27.75" customHeight="1">
      <c r="A36" s="79"/>
      <c r="B36" s="109"/>
      <c r="C36" s="80"/>
    </row>
    <row r="37" spans="1:15" s="36" customFormat="1" ht="27.75" customHeight="1">
      <c r="A37" s="81" t="s">
        <v>42</v>
      </c>
      <c r="B37" s="113">
        <f>SUM(B9,B12)</f>
        <v>0</v>
      </c>
      <c r="C37" s="82" t="s">
        <v>43</v>
      </c>
    </row>
    <row r="38" spans="1:15" s="36" customFormat="1" ht="27.75" customHeight="1">
      <c r="A38" s="63" t="s">
        <v>40</v>
      </c>
      <c r="B38" s="106">
        <f>B37*0.3</f>
        <v>0</v>
      </c>
      <c r="C38" s="65" t="s">
        <v>41</v>
      </c>
    </row>
    <row r="39" spans="1:15" s="36" customFormat="1" ht="27.75" customHeight="1">
      <c r="A39" s="73" t="s">
        <v>44</v>
      </c>
      <c r="B39" s="110">
        <f>SUM(B9,B12,B38)</f>
        <v>0</v>
      </c>
      <c r="C39" s="75" t="s">
        <v>43</v>
      </c>
      <c r="G39" s="38"/>
      <c r="O39" s="39"/>
    </row>
    <row r="40" spans="1:15" ht="23.25" customHeight="1">
      <c r="O40" s="40"/>
    </row>
    <row r="41" spans="1:15" ht="23.25" customHeight="1">
      <c r="O41" s="40"/>
    </row>
    <row r="42" spans="1:15" ht="23.25" customHeight="1">
      <c r="O42" s="40"/>
    </row>
    <row r="43" spans="1:15" ht="23.25" customHeight="1">
      <c r="O43" s="40"/>
    </row>
    <row r="44" spans="1:15" ht="23.25" customHeight="1">
      <c r="O44" s="40"/>
    </row>
    <row r="45" spans="1:15" ht="23.25" customHeight="1">
      <c r="O45" s="40"/>
    </row>
    <row r="46" spans="1:15" ht="23.25" customHeight="1">
      <c r="O46" s="40"/>
    </row>
    <row r="47" spans="1:15">
      <c r="O47" s="40"/>
    </row>
    <row r="48" spans="1:15">
      <c r="O48" s="40"/>
    </row>
    <row r="49" spans="15:15">
      <c r="O49" s="40"/>
    </row>
    <row r="50" spans="15:15">
      <c r="O50" s="40"/>
    </row>
    <row r="51" spans="15:15">
      <c r="O51" s="40"/>
    </row>
    <row r="52" spans="15:15">
      <c r="O52" s="40"/>
    </row>
    <row r="53" spans="15:15">
      <c r="O53" s="40"/>
    </row>
    <row r="54" spans="15:15">
      <c r="O54" s="40"/>
    </row>
    <row r="55" spans="15:15">
      <c r="O55" s="40"/>
    </row>
    <row r="56" spans="15:15">
      <c r="O56" s="40"/>
    </row>
  </sheetData>
  <sheetProtection formatCells="0" formatColumns="0" formatRows="0" insertColumns="0" insertRows="0" insertHyperlinks="0" deleteColumns="0" deleteRows="0" sort="0" autoFilter="0" pivotTables="0"/>
  <mergeCells count="4">
    <mergeCell ref="A2:C2"/>
    <mergeCell ref="A3:C3"/>
    <mergeCell ref="B5:C5"/>
    <mergeCell ref="B6:C6"/>
  </mergeCells>
  <phoneticPr fontId="3"/>
  <dataValidations count="1">
    <dataValidation type="list" allowBlank="1" showInputMessage="1" showErrorMessage="1" sqref="A13 A15 A19 A29 A17 A21 A23 A25 A27 A31 A33 A35" xr:uid="{B154B015-987F-4260-8DC3-D3C026C69858}">
      <formula1>"ア　原材料費,イ　委託費,ウ　謝金,エ　旅費,オ　消耗品費,カ　燃料費,キ　印刷製本費,ク　役務費,ケ　使用料及び賃借料,コ　備品費,サ　負担金,シ　その他の経費"</formula1>
    </dataValidation>
  </dataValidations>
  <printOptions horizontalCentered="1"/>
  <pageMargins left="0.59055118110236227" right="0.35433070866141736" top="0.59055118110236227" bottom="0.59055118110236227" header="0.19685039370078741" footer="0.19685039370078741"/>
  <pageSetup paperSize="9" scale="7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F4D0D-80B6-4689-9A9E-F8717C0445FB}">
  <sheetPr>
    <tabColor rgb="FFFFFF00"/>
    <pageSetUpPr fitToPage="1"/>
  </sheetPr>
  <dimension ref="A1:O54"/>
  <sheetViews>
    <sheetView showGridLines="0" view="pageBreakPreview" zoomScale="70" zoomScaleNormal="100" zoomScaleSheetLayoutView="70" workbookViewId="0">
      <selection activeCell="F20" sqref="F20"/>
    </sheetView>
  </sheetViews>
  <sheetFormatPr defaultColWidth="8.88671875" defaultRowHeight="13.2"/>
  <cols>
    <col min="1" max="1" width="49.88671875" style="22" customWidth="1"/>
    <col min="2" max="2" width="21.44140625" style="22" customWidth="1"/>
    <col min="3" max="3" width="48.5546875" style="22" customWidth="1"/>
    <col min="4" max="4" width="1.6640625" style="22" customWidth="1"/>
    <col min="5" max="5" width="2.109375" style="22" customWidth="1"/>
    <col min="6" max="6" width="13.88671875" style="22" customWidth="1"/>
    <col min="7" max="7" width="14.88671875" style="22" customWidth="1"/>
    <col min="8" max="8" width="9.33203125" style="22" customWidth="1"/>
    <col min="9" max="9" width="4.109375" style="22" customWidth="1"/>
    <col min="10" max="10" width="25" style="22" bestFit="1" customWidth="1"/>
    <col min="11" max="11" width="12.6640625" style="22" bestFit="1" customWidth="1"/>
    <col min="12" max="16384" width="8.88671875" style="22"/>
  </cols>
  <sheetData>
    <row r="1" spans="1:8" ht="23.25" customHeight="1">
      <c r="A1" s="25" t="s">
        <v>15</v>
      </c>
      <c r="B1" s="25"/>
      <c r="C1" s="42"/>
      <c r="D1" s="43"/>
      <c r="E1" s="24"/>
    </row>
    <row r="2" spans="1:8" ht="25.8" customHeight="1">
      <c r="A2" s="173" t="s">
        <v>11</v>
      </c>
      <c r="B2" s="173"/>
      <c r="C2" s="173"/>
      <c r="D2" s="24"/>
      <c r="E2" s="24"/>
    </row>
    <row r="3" spans="1:8" ht="21.6" customHeight="1">
      <c r="A3" s="173" t="s">
        <v>80</v>
      </c>
      <c r="B3" s="173"/>
      <c r="C3" s="173"/>
      <c r="D3" s="24"/>
      <c r="E3" s="24"/>
    </row>
    <row r="4" spans="1:8" ht="12.75" customHeight="1">
      <c r="A4" s="26"/>
      <c r="B4" s="27"/>
      <c r="C4" s="27"/>
      <c r="D4" s="24"/>
      <c r="E4" s="24"/>
    </row>
    <row r="5" spans="1:8" ht="22.2" customHeight="1">
      <c r="A5" s="92" t="s">
        <v>33</v>
      </c>
      <c r="B5" s="190" t="str">
        <f>'積算書（総括）'!C5</f>
        <v>○○○○の可能性調査</v>
      </c>
      <c r="C5" s="191"/>
      <c r="D5" s="23"/>
      <c r="E5" s="23"/>
      <c r="F5" s="23"/>
      <c r="G5" s="23"/>
      <c r="H5" s="23"/>
    </row>
    <row r="6" spans="1:8" ht="22.5" customHeight="1">
      <c r="A6" s="92" t="s">
        <v>34</v>
      </c>
      <c r="B6" s="186" t="s">
        <v>39</v>
      </c>
      <c r="C6" s="187"/>
      <c r="D6" s="24"/>
      <c r="E6" s="24"/>
    </row>
    <row r="7" spans="1:8" ht="21.75" customHeight="1">
      <c r="A7" s="1"/>
      <c r="B7" s="2"/>
      <c r="C7" s="29" t="s">
        <v>5</v>
      </c>
      <c r="D7" s="24"/>
      <c r="E7" s="24"/>
      <c r="F7" s="34"/>
    </row>
    <row r="8" spans="1:8" s="36" customFormat="1" ht="37.799999999999997" customHeight="1">
      <c r="A8" s="70" t="s">
        <v>8</v>
      </c>
      <c r="B8" s="102" t="s">
        <v>32</v>
      </c>
      <c r="C8" s="72" t="s">
        <v>3</v>
      </c>
      <c r="D8" s="35"/>
      <c r="E8" s="35"/>
    </row>
    <row r="9" spans="1:8" s="36" customFormat="1" ht="27.75" customHeight="1">
      <c r="A9" s="60" t="s">
        <v>17</v>
      </c>
      <c r="B9" s="103">
        <f>SUM(B10:B11)</f>
        <v>0</v>
      </c>
      <c r="C9" s="62"/>
      <c r="H9" s="37"/>
    </row>
    <row r="10" spans="1:8" s="36" customFormat="1" ht="27.75" customHeight="1">
      <c r="A10" s="88"/>
      <c r="B10" s="111"/>
      <c r="C10" s="89"/>
      <c r="H10" s="37"/>
    </row>
    <row r="11" spans="1:8" s="36" customFormat="1" ht="27.75" customHeight="1">
      <c r="A11" s="76"/>
      <c r="B11" s="112"/>
      <c r="C11" s="57"/>
      <c r="H11" s="37"/>
    </row>
    <row r="12" spans="1:8" s="36" customFormat="1" ht="27.75" customHeight="1">
      <c r="A12" s="63" t="s">
        <v>19</v>
      </c>
      <c r="B12" s="106">
        <f>SUM(B13,B15,B17,B19,B21,B23,B25,B27,B29,B31,B33,B35)</f>
        <v>0</v>
      </c>
      <c r="C12" s="65"/>
      <c r="H12" s="37"/>
    </row>
    <row r="13" spans="1:8" s="36" customFormat="1" ht="27.75" customHeight="1">
      <c r="A13" s="85" t="s">
        <v>21</v>
      </c>
      <c r="B13" s="107">
        <f>SUM(B14:B14)</f>
        <v>0</v>
      </c>
      <c r="C13" s="59"/>
      <c r="H13" s="37"/>
    </row>
    <row r="14" spans="1:8" s="36" customFormat="1" ht="27.75" customHeight="1">
      <c r="A14" s="77"/>
      <c r="B14" s="105"/>
      <c r="C14" s="15"/>
      <c r="H14" s="37"/>
    </row>
    <row r="15" spans="1:8" s="36" customFormat="1" ht="27.75" customHeight="1">
      <c r="A15" s="85" t="s">
        <v>22</v>
      </c>
      <c r="B15" s="108">
        <f>SUM(B16:B16)</f>
        <v>0</v>
      </c>
      <c r="C15" s="48"/>
      <c r="H15" s="37"/>
    </row>
    <row r="16" spans="1:8" s="36" customFormat="1" ht="27.75" customHeight="1">
      <c r="A16" s="100"/>
      <c r="B16" s="105"/>
      <c r="C16" s="78"/>
      <c r="H16" s="37"/>
    </row>
    <row r="17" spans="1:8" s="36" customFormat="1" ht="27.75" customHeight="1">
      <c r="A17" s="85" t="s">
        <v>20</v>
      </c>
      <c r="B17" s="108">
        <f>SUM(B18:B18)</f>
        <v>0</v>
      </c>
      <c r="C17" s="48"/>
      <c r="H17" s="37"/>
    </row>
    <row r="18" spans="1:8" s="36" customFormat="1" ht="27.75" customHeight="1">
      <c r="A18" s="100"/>
      <c r="B18" s="105"/>
      <c r="C18" s="78"/>
      <c r="H18" s="37"/>
    </row>
    <row r="19" spans="1:8" s="36" customFormat="1" ht="27.75" customHeight="1">
      <c r="A19" s="85" t="s">
        <v>23</v>
      </c>
      <c r="B19" s="108">
        <f>SUM(B20)</f>
        <v>0</v>
      </c>
      <c r="C19" s="48"/>
    </row>
    <row r="20" spans="1:8" s="36" customFormat="1" ht="27.75" customHeight="1">
      <c r="A20" s="100"/>
      <c r="B20" s="105"/>
      <c r="C20" s="78"/>
    </row>
    <row r="21" spans="1:8" s="36" customFormat="1" ht="27.75" customHeight="1">
      <c r="A21" s="85" t="s">
        <v>24</v>
      </c>
      <c r="B21" s="108">
        <f>SUM(B22)</f>
        <v>0</v>
      </c>
      <c r="C21" s="48"/>
    </row>
    <row r="22" spans="1:8" s="36" customFormat="1" ht="27.75" customHeight="1">
      <c r="A22" s="100"/>
      <c r="B22" s="105"/>
      <c r="C22" s="78"/>
    </row>
    <row r="23" spans="1:8" s="36" customFormat="1" ht="27.75" customHeight="1">
      <c r="A23" s="101" t="s">
        <v>25</v>
      </c>
      <c r="B23" s="108">
        <f>SUM(B24)</f>
        <v>0</v>
      </c>
      <c r="C23" s="48"/>
    </row>
    <row r="24" spans="1:8" s="36" customFormat="1" ht="27.75" customHeight="1">
      <c r="A24" s="14"/>
      <c r="B24" s="105"/>
      <c r="C24" s="78"/>
    </row>
    <row r="25" spans="1:8" s="36" customFormat="1" ht="27.75" customHeight="1">
      <c r="A25" s="101" t="s">
        <v>26</v>
      </c>
      <c r="B25" s="108">
        <f>SUM(B26)</f>
        <v>0</v>
      </c>
      <c r="C25" s="48"/>
    </row>
    <row r="26" spans="1:8" s="36" customFormat="1" ht="27.75" customHeight="1">
      <c r="A26" s="14"/>
      <c r="B26" s="105"/>
      <c r="C26" s="78"/>
    </row>
    <row r="27" spans="1:8" s="36" customFormat="1" ht="27.75" customHeight="1">
      <c r="A27" s="101" t="s">
        <v>27</v>
      </c>
      <c r="B27" s="108">
        <f>SUM(B28)</f>
        <v>0</v>
      </c>
      <c r="C27" s="48"/>
    </row>
    <row r="28" spans="1:8" s="36" customFormat="1" ht="27.75" customHeight="1">
      <c r="A28" s="14"/>
      <c r="B28" s="105"/>
      <c r="C28" s="15"/>
    </row>
    <row r="29" spans="1:8" s="36" customFormat="1" ht="27.75" customHeight="1">
      <c r="A29" s="101" t="s">
        <v>28</v>
      </c>
      <c r="B29" s="108">
        <f>SUM(B30)</f>
        <v>0</v>
      </c>
      <c r="C29" s="48"/>
    </row>
    <row r="30" spans="1:8" s="36" customFormat="1" ht="27.75" customHeight="1">
      <c r="A30" s="14"/>
      <c r="B30" s="105"/>
      <c r="C30" s="78"/>
    </row>
    <row r="31" spans="1:8" s="36" customFormat="1" ht="27.75" customHeight="1">
      <c r="A31" s="101" t="s">
        <v>29</v>
      </c>
      <c r="B31" s="108">
        <f>SUM(B32)</f>
        <v>0</v>
      </c>
      <c r="C31" s="48"/>
    </row>
    <row r="32" spans="1:8" s="36" customFormat="1" ht="27.75" customHeight="1">
      <c r="A32" s="14"/>
      <c r="B32" s="105"/>
      <c r="C32" s="78"/>
    </row>
    <row r="33" spans="1:15" s="36" customFormat="1" ht="27.75" customHeight="1">
      <c r="A33" s="101" t="s">
        <v>30</v>
      </c>
      <c r="B33" s="108">
        <f>SUM(B34)</f>
        <v>0</v>
      </c>
      <c r="C33" s="48"/>
    </row>
    <row r="34" spans="1:15" s="36" customFormat="1" ht="27.75" customHeight="1">
      <c r="A34" s="14"/>
      <c r="B34" s="105"/>
      <c r="C34" s="78"/>
    </row>
    <row r="35" spans="1:15" s="36" customFormat="1" ht="27.75" customHeight="1">
      <c r="A35" s="101" t="s">
        <v>31</v>
      </c>
      <c r="B35" s="108">
        <f>SUM(B36)</f>
        <v>0</v>
      </c>
      <c r="C35" s="48"/>
    </row>
    <row r="36" spans="1:15" s="36" customFormat="1" ht="27.75" customHeight="1">
      <c r="A36" s="79"/>
      <c r="B36" s="109"/>
      <c r="C36" s="80"/>
    </row>
    <row r="37" spans="1:15" s="36" customFormat="1" ht="27.75" customHeight="1">
      <c r="A37" s="73" t="s">
        <v>16</v>
      </c>
      <c r="B37" s="110">
        <f>SUM(B9+B12)</f>
        <v>0</v>
      </c>
      <c r="C37" s="75"/>
      <c r="G37" s="38"/>
      <c r="O37" s="39"/>
    </row>
    <row r="38" spans="1:15" ht="23.25" customHeight="1">
      <c r="O38" s="40"/>
    </row>
    <row r="39" spans="1:15" ht="23.25" customHeight="1">
      <c r="O39" s="40"/>
    </row>
    <row r="40" spans="1:15" ht="23.25" customHeight="1">
      <c r="O40" s="40"/>
    </row>
    <row r="41" spans="1:15" ht="23.25" customHeight="1">
      <c r="O41" s="40"/>
    </row>
    <row r="42" spans="1:15" ht="23.25" customHeight="1">
      <c r="O42" s="40"/>
    </row>
    <row r="43" spans="1:15" ht="23.25" customHeight="1">
      <c r="O43" s="40"/>
    </row>
    <row r="44" spans="1:15" ht="23.25" customHeight="1">
      <c r="O44" s="40"/>
    </row>
    <row r="45" spans="1:15">
      <c r="O45" s="40"/>
    </row>
    <row r="46" spans="1:15">
      <c r="O46" s="40"/>
    </row>
    <row r="47" spans="1:15">
      <c r="O47" s="40"/>
    </row>
    <row r="48" spans="1:15">
      <c r="O48" s="40"/>
    </row>
    <row r="49" spans="15:15">
      <c r="O49" s="40"/>
    </row>
    <row r="50" spans="15:15">
      <c r="O50" s="40"/>
    </row>
    <row r="51" spans="15:15">
      <c r="O51" s="40"/>
    </row>
    <row r="52" spans="15:15">
      <c r="O52" s="40"/>
    </row>
    <row r="53" spans="15:15">
      <c r="O53" s="40"/>
    </row>
    <row r="54" spans="15:15">
      <c r="O54" s="40"/>
    </row>
  </sheetData>
  <sheetProtection formatCells="0" formatColumns="0" formatRows="0" insertColumns="0" insertRows="0" insertHyperlinks="0" deleteColumns="0" deleteRows="0" sort="0" autoFilter="0" pivotTables="0"/>
  <mergeCells count="4">
    <mergeCell ref="A2:C2"/>
    <mergeCell ref="A3:C3"/>
    <mergeCell ref="B5:C5"/>
    <mergeCell ref="B6:C6"/>
  </mergeCells>
  <phoneticPr fontId="3"/>
  <dataValidations count="1">
    <dataValidation type="list" allowBlank="1" showInputMessage="1" showErrorMessage="1" sqref="A13 A15 A19 A29 A17 A21 A23 A25 A27 A31 A33 A35" xr:uid="{8A50A858-C6A4-4FA0-AE85-C13291D17D0D}">
      <formula1>"ア　原材料費,イ　委託費,ウ　謝金,エ　旅費,オ　消耗品費,カ　燃料費,キ　印刷製本費,ク　役務費,ケ　使用料及び賃借料,コ　備品費,サ　負担金,シ　その他の経費"</formula1>
    </dataValidation>
  </dataValidations>
  <printOptions horizontalCentered="1"/>
  <pageMargins left="0.59055118110236227" right="0.35433070866141736" top="0.59055118110236227" bottom="0.59055118110236227" header="0.19685039370078741" footer="0.19685039370078741"/>
  <pageSetup paperSize="9" scale="7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D5ED5-B6F9-494B-98B1-A5EBA773DDB2}">
  <sheetPr>
    <tabColor theme="1" tint="0.499984740745262"/>
    <pageSetUpPr fitToPage="1"/>
  </sheetPr>
  <dimension ref="A1:O60"/>
  <sheetViews>
    <sheetView showGridLines="0" tabSelected="1" view="pageBreakPreview" topLeftCell="A7" zoomScale="70" zoomScaleNormal="100" zoomScaleSheetLayoutView="70" workbookViewId="0">
      <selection activeCell="H21" sqref="H21"/>
    </sheetView>
  </sheetViews>
  <sheetFormatPr defaultColWidth="8.88671875" defaultRowHeight="13.2"/>
  <cols>
    <col min="1" max="1" width="49.88671875" style="22" customWidth="1"/>
    <col min="2" max="2" width="21.44140625" style="22" customWidth="1"/>
    <col min="3" max="3" width="48.5546875" style="22" customWidth="1"/>
    <col min="4" max="4" width="1.6640625" style="22" customWidth="1"/>
    <col min="5" max="5" width="2.109375" style="22" customWidth="1"/>
    <col min="6" max="6" width="13.88671875" style="22" customWidth="1"/>
    <col min="7" max="7" width="14.88671875" style="22" customWidth="1"/>
    <col min="8" max="8" width="9.33203125" style="22" customWidth="1"/>
    <col min="9" max="9" width="4.109375" style="22" customWidth="1"/>
    <col min="10" max="10" width="25" style="22" bestFit="1" customWidth="1"/>
    <col min="11" max="11" width="12.6640625" style="22" bestFit="1" customWidth="1"/>
    <col min="12" max="16384" width="8.88671875" style="22"/>
  </cols>
  <sheetData>
    <row r="1" spans="1:8" ht="23.25" customHeight="1">
      <c r="A1" s="25" t="s">
        <v>15</v>
      </c>
      <c r="B1" s="25"/>
      <c r="C1" s="42"/>
      <c r="D1" s="43"/>
      <c r="E1" s="24"/>
    </row>
    <row r="2" spans="1:8" ht="25.8" customHeight="1">
      <c r="A2" s="173" t="s">
        <v>10</v>
      </c>
      <c r="B2" s="173"/>
      <c r="C2" s="173"/>
      <c r="D2" s="24"/>
      <c r="E2" s="24"/>
    </row>
    <row r="3" spans="1:8" ht="21.6" customHeight="1">
      <c r="A3" s="173" t="s">
        <v>36</v>
      </c>
      <c r="B3" s="173"/>
      <c r="C3" s="173"/>
      <c r="D3" s="24"/>
      <c r="E3" s="24"/>
    </row>
    <row r="4" spans="1:8" ht="12.75" customHeight="1">
      <c r="A4" s="26"/>
      <c r="B4" s="27"/>
      <c r="C4" s="27"/>
      <c r="D4" s="24"/>
      <c r="E4" s="24"/>
    </row>
    <row r="5" spans="1:8" ht="22.2" customHeight="1">
      <c r="A5" s="92" t="s">
        <v>33</v>
      </c>
      <c r="B5" s="190" t="str">
        <f>'積算書（総括）'!C5</f>
        <v>○○○○の可能性調査</v>
      </c>
      <c r="C5" s="191"/>
      <c r="D5" s="23"/>
      <c r="E5" s="23"/>
      <c r="F5" s="23"/>
      <c r="G5" s="23"/>
      <c r="H5" s="23"/>
    </row>
    <row r="6" spans="1:8" ht="22.5" customHeight="1">
      <c r="A6" s="92" t="s">
        <v>34</v>
      </c>
      <c r="B6" s="192" t="str">
        <f>'積算書（総括）'!C6</f>
        <v>○○○○</v>
      </c>
      <c r="C6" s="193"/>
      <c r="D6" s="24"/>
      <c r="E6" s="24"/>
    </row>
    <row r="7" spans="1:8" ht="21.75" customHeight="1">
      <c r="A7" s="1"/>
      <c r="B7" s="2"/>
      <c r="C7" s="29" t="s">
        <v>5</v>
      </c>
      <c r="D7" s="24"/>
      <c r="E7" s="24"/>
      <c r="F7" s="34"/>
    </row>
    <row r="8" spans="1:8" s="36" customFormat="1" ht="37.799999999999997" customHeight="1">
      <c r="A8" s="70" t="s">
        <v>8</v>
      </c>
      <c r="B8" s="71" t="s">
        <v>32</v>
      </c>
      <c r="C8" s="72" t="s">
        <v>3</v>
      </c>
      <c r="D8" s="35"/>
      <c r="E8" s="35"/>
    </row>
    <row r="9" spans="1:8" s="36" customFormat="1" ht="27.75" customHeight="1">
      <c r="A9" s="60" t="s">
        <v>17</v>
      </c>
      <c r="B9" s="61">
        <f>SUM(B10:B12)</f>
        <v>686720</v>
      </c>
      <c r="C9" s="62"/>
      <c r="H9" s="37"/>
    </row>
    <row r="10" spans="1:8" s="36" customFormat="1" ht="27.75" customHeight="1">
      <c r="A10" s="53" t="s">
        <v>82</v>
      </c>
      <c r="B10" s="54">
        <f>1600*40*8</f>
        <v>512000</v>
      </c>
      <c r="C10" s="55" t="s">
        <v>47</v>
      </c>
      <c r="H10" s="37"/>
    </row>
    <row r="11" spans="1:8" s="36" customFormat="1" ht="27.75" customHeight="1">
      <c r="A11" s="44" t="s">
        <v>83</v>
      </c>
      <c r="B11" s="49">
        <v>94720</v>
      </c>
      <c r="C11" s="45" t="s">
        <v>48</v>
      </c>
      <c r="H11" s="37"/>
    </row>
    <row r="12" spans="1:8" s="36" customFormat="1" ht="27.75" customHeight="1">
      <c r="A12" s="56" t="s">
        <v>54</v>
      </c>
      <c r="B12" s="84">
        <v>80000</v>
      </c>
      <c r="C12" s="83" t="s">
        <v>114</v>
      </c>
      <c r="H12" s="37"/>
    </row>
    <row r="13" spans="1:8" s="36" customFormat="1" ht="27.75" customHeight="1">
      <c r="A13" s="63" t="s">
        <v>19</v>
      </c>
      <c r="B13" s="64">
        <f>SUM(B14,B18,B23,B25,B27,B29,B31,B33,B35,B37,B39,B41)</f>
        <v>729000</v>
      </c>
      <c r="C13" s="65"/>
      <c r="H13" s="37"/>
    </row>
    <row r="14" spans="1:8" s="36" customFormat="1" ht="27.75" customHeight="1">
      <c r="A14" s="85" t="s">
        <v>21</v>
      </c>
      <c r="B14" s="58">
        <f>SUM(B15:B17)</f>
        <v>150000</v>
      </c>
      <c r="C14" s="59"/>
      <c r="H14" s="37"/>
    </row>
    <row r="15" spans="1:8" s="36" customFormat="1" ht="27.75" customHeight="1">
      <c r="A15" s="44" t="s">
        <v>55</v>
      </c>
      <c r="B15" s="49">
        <v>30000</v>
      </c>
      <c r="C15" s="45"/>
      <c r="H15" s="37"/>
    </row>
    <row r="16" spans="1:8" s="36" customFormat="1" ht="27.75" customHeight="1">
      <c r="A16" s="44" t="s">
        <v>56</v>
      </c>
      <c r="B16" s="49">
        <v>100000</v>
      </c>
      <c r="C16" s="45"/>
      <c r="H16" s="37"/>
    </row>
    <row r="17" spans="1:8" s="36" customFormat="1" ht="27.75" customHeight="1">
      <c r="A17" s="44" t="s">
        <v>59</v>
      </c>
      <c r="B17" s="49">
        <v>20000</v>
      </c>
      <c r="C17" s="45"/>
      <c r="H17" s="37"/>
    </row>
    <row r="18" spans="1:8" s="36" customFormat="1" ht="27.75" customHeight="1">
      <c r="A18" s="85" t="s">
        <v>22</v>
      </c>
      <c r="B18" s="51">
        <f>SUM(B19:B22)</f>
        <v>355000</v>
      </c>
      <c r="C18" s="48"/>
      <c r="H18" s="37"/>
    </row>
    <row r="19" spans="1:8" s="36" customFormat="1" ht="27.75" customHeight="1">
      <c r="A19" s="66" t="s">
        <v>57</v>
      </c>
      <c r="B19" s="52">
        <f>55000*3</f>
        <v>165000</v>
      </c>
      <c r="C19" s="47" t="s">
        <v>51</v>
      </c>
      <c r="H19" s="37"/>
    </row>
    <row r="20" spans="1:8" s="36" customFormat="1" ht="27.75" customHeight="1">
      <c r="A20" s="66" t="s">
        <v>57</v>
      </c>
      <c r="B20" s="52">
        <f>20000*3</f>
        <v>60000</v>
      </c>
      <c r="C20" s="47" t="s">
        <v>52</v>
      </c>
      <c r="H20" s="37"/>
    </row>
    <row r="21" spans="1:8" s="36" customFormat="1" ht="27.75" customHeight="1">
      <c r="A21" s="66" t="s">
        <v>61</v>
      </c>
      <c r="B21" s="52">
        <v>50000</v>
      </c>
      <c r="C21" s="47"/>
      <c r="H21" s="37"/>
    </row>
    <row r="22" spans="1:8" s="36" customFormat="1" ht="27.75" customHeight="1">
      <c r="A22" s="87" t="s">
        <v>58</v>
      </c>
      <c r="B22" s="52">
        <v>80000</v>
      </c>
      <c r="C22" s="47"/>
      <c r="H22" s="37"/>
    </row>
    <row r="23" spans="1:8" s="36" customFormat="1" ht="27.75" customHeight="1">
      <c r="A23" s="85" t="s">
        <v>20</v>
      </c>
      <c r="B23" s="51">
        <f>SUM(B24:B24)</f>
        <v>0</v>
      </c>
      <c r="C23" s="48"/>
      <c r="H23" s="37"/>
    </row>
    <row r="24" spans="1:8" s="36" customFormat="1" ht="27.75" customHeight="1">
      <c r="A24" s="66" t="s">
        <v>60</v>
      </c>
      <c r="B24" s="49"/>
      <c r="C24" s="47" t="s">
        <v>50</v>
      </c>
      <c r="H24" s="37"/>
    </row>
    <row r="25" spans="1:8" s="36" customFormat="1" ht="27.75" customHeight="1">
      <c r="A25" s="85" t="s">
        <v>23</v>
      </c>
      <c r="B25" s="51">
        <f>SUM(B26)</f>
        <v>160000</v>
      </c>
      <c r="C25" s="48"/>
    </row>
    <row r="26" spans="1:8" s="36" customFormat="1" ht="27.75" customHeight="1">
      <c r="A26" s="66" t="s">
        <v>62</v>
      </c>
      <c r="B26" s="49">
        <f>80000*2</f>
        <v>160000</v>
      </c>
      <c r="C26" s="47" t="s">
        <v>49</v>
      </c>
    </row>
    <row r="27" spans="1:8" s="36" customFormat="1" ht="27.75" customHeight="1">
      <c r="A27" s="85" t="s">
        <v>24</v>
      </c>
      <c r="B27" s="51">
        <f>SUM(B28)</f>
        <v>0</v>
      </c>
      <c r="C27" s="48"/>
    </row>
    <row r="28" spans="1:8" s="36" customFormat="1" ht="27.75" customHeight="1">
      <c r="A28" s="66"/>
      <c r="B28" s="49"/>
      <c r="C28" s="47"/>
    </row>
    <row r="29" spans="1:8" s="36" customFormat="1" ht="27.75" customHeight="1">
      <c r="A29" s="86" t="s">
        <v>25</v>
      </c>
      <c r="B29" s="51">
        <f>SUM(B30)</f>
        <v>0</v>
      </c>
      <c r="C29" s="48"/>
    </row>
    <row r="30" spans="1:8" s="36" customFormat="1" ht="27.75" customHeight="1">
      <c r="A30" s="46"/>
      <c r="B30" s="49"/>
      <c r="C30" s="47"/>
    </row>
    <row r="31" spans="1:8" s="36" customFormat="1" ht="27.75" customHeight="1">
      <c r="A31" s="86" t="s">
        <v>26</v>
      </c>
      <c r="B31" s="51">
        <f>SUM(B32)</f>
        <v>0</v>
      </c>
      <c r="C31" s="48"/>
    </row>
    <row r="32" spans="1:8" s="36" customFormat="1" ht="27.75" customHeight="1">
      <c r="A32" s="46"/>
      <c r="B32" s="49"/>
      <c r="C32" s="47"/>
    </row>
    <row r="33" spans="1:15" s="36" customFormat="1" ht="27.75" customHeight="1">
      <c r="A33" s="86" t="s">
        <v>27</v>
      </c>
      <c r="B33" s="51">
        <f>SUM(B34)</f>
        <v>24000</v>
      </c>
      <c r="C33" s="48"/>
    </row>
    <row r="34" spans="1:15" s="36" customFormat="1" ht="27.75" customHeight="1">
      <c r="A34" s="46" t="s">
        <v>18</v>
      </c>
      <c r="B34" s="50">
        <f>2000*3*4</f>
        <v>24000</v>
      </c>
      <c r="C34" s="45" t="s">
        <v>67</v>
      </c>
    </row>
    <row r="35" spans="1:15" s="36" customFormat="1" ht="27.75" customHeight="1">
      <c r="A35" s="86" t="s">
        <v>28</v>
      </c>
      <c r="B35" s="51">
        <f>SUM(B36)</f>
        <v>30000</v>
      </c>
      <c r="C35" s="48"/>
    </row>
    <row r="36" spans="1:15" s="36" customFormat="1" ht="27.75" customHeight="1">
      <c r="A36" s="46" t="s">
        <v>63</v>
      </c>
      <c r="B36" s="50">
        <f>1000*5*6</f>
        <v>30000</v>
      </c>
      <c r="C36" s="47" t="s">
        <v>66</v>
      </c>
    </row>
    <row r="37" spans="1:15" s="36" customFormat="1" ht="27.75" customHeight="1">
      <c r="A37" s="86" t="s">
        <v>29</v>
      </c>
      <c r="B37" s="51">
        <f>SUM(B38)</f>
        <v>0</v>
      </c>
      <c r="C37" s="48"/>
    </row>
    <row r="38" spans="1:15" s="36" customFormat="1" ht="27.75" customHeight="1">
      <c r="A38" s="46"/>
      <c r="B38" s="50"/>
      <c r="C38" s="47"/>
    </row>
    <row r="39" spans="1:15" s="36" customFormat="1" ht="27.75" customHeight="1">
      <c r="A39" s="86" t="s">
        <v>30</v>
      </c>
      <c r="B39" s="51">
        <f>SUM(B40)</f>
        <v>10000</v>
      </c>
      <c r="C39" s="48"/>
    </row>
    <row r="40" spans="1:15" s="36" customFormat="1" ht="27.75" customHeight="1">
      <c r="A40" s="46" t="s">
        <v>64</v>
      </c>
      <c r="B40" s="50">
        <f>5000*2</f>
        <v>10000</v>
      </c>
      <c r="C40" s="47" t="s">
        <v>65</v>
      </c>
    </row>
    <row r="41" spans="1:15" s="36" customFormat="1" ht="27.75" customHeight="1">
      <c r="A41" s="86" t="s">
        <v>31</v>
      </c>
      <c r="B41" s="51">
        <f>SUM(B42)</f>
        <v>0</v>
      </c>
      <c r="C41" s="48"/>
    </row>
    <row r="42" spans="1:15" s="36" customFormat="1" ht="27.75" customHeight="1">
      <c r="A42" s="67"/>
      <c r="B42" s="68"/>
      <c r="C42" s="69"/>
    </row>
    <row r="43" spans="1:15" s="36" customFormat="1" ht="27.75" customHeight="1">
      <c r="A43" s="73" t="s">
        <v>16</v>
      </c>
      <c r="B43" s="74">
        <f>SUM(B9+B13)</f>
        <v>1415720</v>
      </c>
      <c r="C43" s="75"/>
      <c r="G43" s="38"/>
      <c r="O43" s="39"/>
    </row>
    <row r="44" spans="1:15" ht="13.2" customHeight="1">
      <c r="O44" s="40"/>
    </row>
    <row r="45" spans="1:15" ht="55.8" customHeight="1">
      <c r="A45" s="194" t="s">
        <v>46</v>
      </c>
      <c r="B45" s="194"/>
      <c r="C45" s="194"/>
      <c r="O45" s="40"/>
    </row>
    <row r="46" spans="1:15" ht="23.25" customHeight="1">
      <c r="O46" s="40"/>
    </row>
    <row r="47" spans="1:15" ht="23.25" customHeight="1">
      <c r="O47" s="40"/>
    </row>
    <row r="48" spans="1:15" ht="23.25" customHeight="1">
      <c r="O48" s="40"/>
    </row>
    <row r="49" spans="15:15" ht="23.25" customHeight="1">
      <c r="O49" s="40"/>
    </row>
    <row r="50" spans="15:15" ht="23.25" customHeight="1">
      <c r="O50" s="40"/>
    </row>
    <row r="51" spans="15:15">
      <c r="O51" s="40"/>
    </row>
    <row r="52" spans="15:15">
      <c r="O52" s="40"/>
    </row>
    <row r="53" spans="15:15">
      <c r="O53" s="40"/>
    </row>
    <row r="54" spans="15:15">
      <c r="O54" s="40"/>
    </row>
    <row r="55" spans="15:15">
      <c r="O55" s="40"/>
    </row>
    <row r="56" spans="15:15">
      <c r="O56" s="40"/>
    </row>
    <row r="57" spans="15:15">
      <c r="O57" s="40"/>
    </row>
    <row r="58" spans="15:15">
      <c r="O58" s="40"/>
    </row>
    <row r="59" spans="15:15">
      <c r="O59" s="40"/>
    </row>
    <row r="60" spans="15:15">
      <c r="O60" s="40"/>
    </row>
  </sheetData>
  <sheetProtection formatCells="0" formatColumns="0" formatRows="0" insertColumns="0" insertRows="0" insertHyperlinks="0" deleteColumns="0" deleteRows="0" sort="0" autoFilter="0" pivotTables="0"/>
  <mergeCells count="5">
    <mergeCell ref="A2:C2"/>
    <mergeCell ref="A3:C3"/>
    <mergeCell ref="B5:C5"/>
    <mergeCell ref="B6:C6"/>
    <mergeCell ref="A45:C45"/>
  </mergeCells>
  <phoneticPr fontId="3"/>
  <dataValidations count="1">
    <dataValidation type="list" allowBlank="1" showInputMessage="1" showErrorMessage="1" sqref="A18 A41 A25 A35 A23 A27 A29 A31 A33 A37 A39 A14" xr:uid="{79D8ED32-6AA9-4E45-87B4-CD9445590E7A}">
      <formula1>"ア　原材料費,イ　委託費,ウ　謝金,エ　旅費,オ　消耗品費,カ　燃料費,キ　印刷製本費,ク　役務費,ケ　使用料及び賃借料,コ　備品費,サ　負担金,シ　その他の経費"</formula1>
    </dataValidation>
  </dataValidations>
  <printOptions horizontalCentered="1"/>
  <pageMargins left="0.59055118110236227" right="0.35433070866141736" top="0.59055118110236227" bottom="0.59055118110236227" header="0.19685039370078741" footer="0.19685039370078741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スケジュール </vt:lpstr>
      <vt:lpstr>スケジュール （記載例）</vt:lpstr>
      <vt:lpstr>積算書（総括）</vt:lpstr>
      <vt:lpstr>積算書 Ⅰ（提案企業）</vt:lpstr>
      <vt:lpstr>積算書 Ⅱ-1（連携先-研究機関）</vt:lpstr>
      <vt:lpstr>積算書 Ⅱ-2（連携先-企業）</vt:lpstr>
      <vt:lpstr>記載例）積算書</vt:lpstr>
      <vt:lpstr>'スケジュール '!Print_Area</vt:lpstr>
      <vt:lpstr>'スケジュール （記載例）'!Print_Area</vt:lpstr>
      <vt:lpstr>'記載例）積算書'!Print_Area</vt:lpstr>
      <vt:lpstr>'積算書 Ⅰ（提案企業）'!Print_Area</vt:lpstr>
      <vt:lpstr>'積算書 Ⅱ-1（連携先-研究機関）'!Print_Area</vt:lpstr>
      <vt:lpstr>'積算書 Ⅱ-2（連携先-企業）'!Print_Area</vt:lpstr>
      <vt:lpstr>'積算書（総括）'!Print_Area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okinawatlo</dc:creator>
  <cp:lastModifiedBy>Ogidoh Naomi</cp:lastModifiedBy>
  <cp:lastPrinted>2023-04-18T03:08:07Z</cp:lastPrinted>
  <dcterms:created xsi:type="dcterms:W3CDTF">2001-07-04T11:25:46Z</dcterms:created>
  <dcterms:modified xsi:type="dcterms:W3CDTF">2023-04-20T21:42:31Z</dcterms:modified>
</cp:coreProperties>
</file>